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45" windowWidth="13275" windowHeight="11505" tabRatio="810"/>
  </bookViews>
  <sheets>
    <sheet name="Cue Sheet" sheetId="21" r:id="rId1"/>
    <sheet name="Date Time" sheetId="16" r:id="rId2"/>
    <sheet name="Description" sheetId="17" r:id="rId3"/>
    <sheet name="Rider info 2013" sheetId="11" r:id="rId4"/>
    <sheet name="Map" sheetId="22" r:id="rId5"/>
    <sheet name="Elevation" sheetId="19" r:id="rId6"/>
    <sheet name="Pictures" sheetId="5" r:id="rId7"/>
  </sheets>
  <calcPr calcId="125725"/>
</workbook>
</file>

<file path=xl/calcChain.xml><?xml version="1.0" encoding="utf-8"?>
<calcChain xmlns="http://schemas.openxmlformats.org/spreadsheetml/2006/main">
  <c r="B40" i="21"/>
  <c r="B41" s="1"/>
  <c r="B42" s="1"/>
  <c r="B43" s="1"/>
  <c r="B44" s="1"/>
  <c r="B29"/>
  <c r="B30" s="1"/>
  <c r="B31" s="1"/>
  <c r="B32" s="1"/>
  <c r="B33" s="1"/>
  <c r="B34" s="1"/>
  <c r="B35" s="1"/>
  <c r="B36" s="1"/>
  <c r="B16"/>
  <c r="B17" s="1"/>
  <c r="B18" s="1"/>
  <c r="B19" s="1"/>
  <c r="B20" s="1"/>
  <c r="B21" s="1"/>
  <c r="B22" s="1"/>
  <c r="B23" s="1"/>
  <c r="B24" s="1"/>
  <c r="B25" s="1"/>
  <c r="C8"/>
  <c r="C9" s="1"/>
  <c r="C10" s="1"/>
  <c r="C11" s="1"/>
  <c r="C12" s="1"/>
  <c r="C16" s="1"/>
  <c r="C17" s="1"/>
  <c r="C18" s="1"/>
  <c r="C19" s="1"/>
  <c r="C20" s="1"/>
  <c r="C21" s="1"/>
  <c r="C22" s="1"/>
  <c r="C23" s="1"/>
  <c r="C24" s="1"/>
  <c r="C25" s="1"/>
  <c r="C29" s="1"/>
  <c r="C30" s="1"/>
  <c r="C31" s="1"/>
  <c r="C32" s="1"/>
  <c r="C33" s="1"/>
  <c r="C34" s="1"/>
  <c r="C35" s="1"/>
  <c r="C36" s="1"/>
  <c r="C40" s="1"/>
  <c r="C41" s="1"/>
  <c r="C42" s="1"/>
  <c r="C43" s="1"/>
  <c r="C44" s="1"/>
  <c r="C7"/>
  <c r="B7"/>
  <c r="B8" s="1"/>
  <c r="B9" s="1"/>
  <c r="B10" s="1"/>
  <c r="B11" s="1"/>
  <c r="B12" s="1"/>
</calcChain>
</file>

<file path=xl/comments1.xml><?xml version="1.0" encoding="utf-8"?>
<comments xmlns="http://schemas.openxmlformats.org/spreadsheetml/2006/main">
  <authors>
    <author>HP Authorized Customer</author>
  </authors>
  <commentList>
    <comment ref="D11" authorId="0">
      <text>
        <r>
          <rPr>
            <b/>
            <sz val="8"/>
            <color indexed="81"/>
            <rFont val="Tahoma"/>
            <family val="2"/>
          </rPr>
          <t>Butcher Hook Store and Restaurant is farther back from the road than the gas station.  The store has a good selection of food, even bananas sometimes.</t>
        </r>
      </text>
    </comment>
    <comment ref="D12" authorId="0">
      <text>
        <r>
          <rPr>
            <b/>
            <sz val="8"/>
            <color indexed="81"/>
            <rFont val="Tahoma"/>
            <family val="2"/>
          </rPr>
          <t>Tonto Basin Market is a full grocery store with a deli and pizza.  ATM</t>
        </r>
      </text>
    </comment>
    <comment ref="D17" authorId="0">
      <text>
        <r>
          <rPr>
            <b/>
            <sz val="8"/>
            <color indexed="81"/>
            <rFont val="Tahoma"/>
            <family val="2"/>
          </rPr>
          <t>Jake's Corner Store has minimal food.  You won't be feasting here, but it may be a life saver if you bonk.</t>
        </r>
      </text>
    </comment>
    <comment ref="D36" authorId="0">
      <text>
        <r>
          <rPr>
            <b/>
            <sz val="8"/>
            <color indexed="81"/>
            <rFont val="Tahoma"/>
            <family val="2"/>
          </rPr>
          <t>Tonto Basin Market is a full grocery store with a deli and pizza.  ATM</t>
        </r>
      </text>
    </comment>
  </commentList>
</comments>
</file>

<file path=xl/sharedStrings.xml><?xml version="1.0" encoding="utf-8"?>
<sst xmlns="http://schemas.openxmlformats.org/spreadsheetml/2006/main" count="119" uniqueCount="115">
  <si>
    <t>Leg</t>
  </si>
  <si>
    <t>Spring Creek Store</t>
  </si>
  <si>
    <t>Rye</t>
  </si>
  <si>
    <t>Total</t>
  </si>
  <si>
    <t>Jake's Corner Store (minimal food)</t>
  </si>
  <si>
    <t>R Jct US87</t>
  </si>
  <si>
    <t>L Jct SR188</t>
  </si>
  <si>
    <t>Jake's Corner Store (minimal food, open til 8 pm))</t>
  </si>
  <si>
    <t>Back onto SR188 South</t>
  </si>
  <si>
    <t>Butcher Hook Store</t>
  </si>
  <si>
    <t>Jake's Corner Store has minimal food.  You won't be feasting here, but it may be a life saver if you bonk.</t>
  </si>
  <si>
    <t>L (South) onto US87</t>
  </si>
  <si>
    <t>Back onto Houston Mesa Rd.S to Payson</t>
  </si>
  <si>
    <t>SR88 Jct.  Continue N on AZ 188</t>
  </si>
  <si>
    <t>SR88 Jct.  Continue S on AZ 188</t>
  </si>
  <si>
    <t>Checkpoint #4 Tonto Basin Market</t>
  </si>
  <si>
    <t>Sign your route card!</t>
  </si>
  <si>
    <t>R Houston Mesa Rd.</t>
  </si>
  <si>
    <t>Tonto Basin Market (full grocery store, deli and pizza, ATM)</t>
  </si>
  <si>
    <t>This is a key place to plan on stopping for food and water as it is a full grocery store with deli. ATM</t>
  </si>
  <si>
    <t xml:space="preserve">Butcher Hook Store and Restaurant is farther back from the road than the gas station.  </t>
  </si>
  <si>
    <t>The store has a good selection of food, even bananas sometimes.</t>
  </si>
  <si>
    <t>Better to plan on Tonto Basin Market</t>
  </si>
  <si>
    <t>Get a receipt</t>
  </si>
  <si>
    <r>
      <t xml:space="preserve">Highway Rest Area at junction of AZ188 and US87 has </t>
    </r>
    <r>
      <rPr>
        <b/>
        <sz val="10"/>
        <rFont val="Arial"/>
        <family val="2"/>
      </rPr>
      <t>NO</t>
    </r>
    <r>
      <rPr>
        <sz val="10"/>
        <rFont val="Arial"/>
        <family val="2"/>
      </rPr>
      <t xml:space="preserve"> water or rest rooms this year.</t>
    </r>
  </si>
  <si>
    <t>Get your route card</t>
  </si>
  <si>
    <t>Checkpoint #2 Tonto Basin Market</t>
  </si>
  <si>
    <t>Roosevelt Lake</t>
  </si>
  <si>
    <t>Claypool, showing Walmart Start/Finish</t>
  </si>
  <si>
    <t>Take note of the route profile as the climbs on this ride are not rollers, but long, steady climbs</t>
  </si>
  <si>
    <t>Get a receipt in store or ATM</t>
  </si>
  <si>
    <t>Around 1st traffic circle S towards Payson</t>
  </si>
  <si>
    <t>Around 2nd traffic circle S towards Payson</t>
  </si>
  <si>
    <t>Store closes at 8 pm.</t>
  </si>
  <si>
    <t>The elevation along Roosevelt Lake is 2175 ft.</t>
  </si>
  <si>
    <t>Mines to Pines covers a range of climates and diverse scenery on good roads.</t>
  </si>
  <si>
    <t xml:space="preserve">Tonto Basin Market is a full grocery store with a deli, pizza &amp; ATM.  This is the primary place for food along Hwy 188. </t>
  </si>
  <si>
    <t xml:space="preserve">This ride passes through several climate zones from 2200 ft at the lake to over 5200 ft elevation in the pines </t>
  </si>
  <si>
    <t>Tom Baker cell phone 602 309-3768</t>
  </si>
  <si>
    <t>The ride starts at the Spring Creek Store along Hwy 188  and travels along the length of Roosevelt Lake. </t>
  </si>
  <si>
    <t>Checkpoint #2 is at the Tonto Basin Market</t>
  </si>
  <si>
    <r>
      <t xml:space="preserve">Tonto Basin Market closes at </t>
    </r>
    <r>
      <rPr>
        <b/>
        <sz val="10"/>
        <rFont val="Arial"/>
        <family val="2"/>
      </rPr>
      <t>8 pm</t>
    </r>
    <r>
      <rPr>
        <sz val="10"/>
        <rFont val="Arial"/>
        <family val="2"/>
      </rPr>
      <t xml:space="preserve"> this year.  </t>
    </r>
  </si>
  <si>
    <t>Checkpoint #3 at First Crossing Campground on Houghton Mesa Rd.</t>
  </si>
  <si>
    <r>
      <t xml:space="preserve">Checkpoint #4 Tonto Basin Market closes at </t>
    </r>
    <r>
      <rPr>
        <b/>
        <sz val="10"/>
        <color rgb="FFFF0000"/>
        <rFont val="Arial"/>
        <family val="2"/>
      </rPr>
      <t>8</t>
    </r>
    <r>
      <rPr>
        <sz val="10"/>
        <color rgb="FFFF0000"/>
        <rFont val="Arial"/>
        <family val="2"/>
      </rPr>
      <t xml:space="preserve"> </t>
    </r>
    <r>
      <rPr>
        <b/>
        <sz val="10"/>
        <color rgb="FFFF0000"/>
        <rFont val="Arial"/>
        <family val="2"/>
      </rPr>
      <t>pm</t>
    </r>
    <r>
      <rPr>
        <sz val="10"/>
        <rFont val="Arial"/>
        <family val="2"/>
      </rPr>
      <t>.</t>
    </r>
  </si>
  <si>
    <r>
      <t>Total climbing</t>
    </r>
    <r>
      <rPr>
        <sz val="10"/>
        <color rgb="FFFF0000"/>
        <rFont val="Arial"/>
        <family val="2"/>
      </rPr>
      <t xml:space="preserve"> 8350 ft</t>
    </r>
    <r>
      <rPr>
        <sz val="10"/>
        <rFont val="Arial"/>
        <family val="2"/>
      </rPr>
      <t>!</t>
    </r>
  </si>
  <si>
    <t>Link to Ridewith GPS map:</t>
  </si>
  <si>
    <t xml:space="preserve">Starting elevation is 2346 ft. The turnaround past Payson is at 5250 ft. </t>
  </si>
  <si>
    <t xml:space="preserve">Total climbing is 8350 feet. </t>
  </si>
  <si>
    <t>Start 7 a.m.</t>
  </si>
  <si>
    <t>Checkpont #1 Spring Creek Store</t>
  </si>
  <si>
    <t>Go</t>
  </si>
  <si>
    <t>27.6 miles completed</t>
  </si>
  <si>
    <t>Open 8:18 Close 9:56</t>
  </si>
  <si>
    <t>Return to AZ 188 going N</t>
  </si>
  <si>
    <r>
      <t>Rest Area (</t>
    </r>
    <r>
      <rPr>
        <b/>
        <sz val="12"/>
        <rFont val="Arial"/>
        <family val="2"/>
      </rPr>
      <t>No</t>
    </r>
    <r>
      <rPr>
        <sz val="12"/>
        <rFont val="Arial"/>
        <family val="2"/>
      </rPr>
      <t xml:space="preserve"> water or rest rooms this year)</t>
    </r>
  </si>
  <si>
    <t>Turn right into First Crossing Campground Parking Lot</t>
  </si>
  <si>
    <t xml:space="preserve">Checkpoint #3 First Crossing Campground </t>
  </si>
  <si>
    <t>67.1 miles completed</t>
  </si>
  <si>
    <t>Elev 4880</t>
  </si>
  <si>
    <t>Open 10:11 Close 14:12</t>
  </si>
  <si>
    <t>107.2miles completed</t>
  </si>
  <si>
    <t>Open 12:05 Close 18:32</t>
  </si>
  <si>
    <t>Checkpont #5 Spring Creek Store</t>
  </si>
  <si>
    <t>134.8 miles completed</t>
  </si>
  <si>
    <t>Open 12:53 Close 20:30</t>
  </si>
  <si>
    <t>Total climbing 8350 ft!</t>
  </si>
  <si>
    <t>After traveling on Hwy 188, the route then follows SR87, the Beeline Hwy, up Oxbow Hill to Payson. Just north of Payson, the route goes out Houghton Mesa Rd in the pines. </t>
  </si>
  <si>
    <t>The turnaround is at the First Crossing Campground, with the return following the same route back to the Spring Creek Store.</t>
  </si>
  <si>
    <t xml:space="preserve">This brevet is definitely more challenging than the Around the Bend 400k brevet in terms of a long climb to Payson. </t>
  </si>
  <si>
    <t>http://ridewithgps.com/routes/999925</t>
  </si>
  <si>
    <t>Tonto Cliff Dwelling in mouuntain on left</t>
  </si>
  <si>
    <t>The store is located about 10 miles south of Roosevelt Dam (AZ88) on Hwy 188 and 18.8 miles north of US60 in Globe.</t>
  </si>
  <si>
    <t>Have route card signed</t>
  </si>
  <si>
    <t>Total Hours of Sun: 13h 24m 30s</t>
  </si>
  <si>
    <t>Rider information for 2013</t>
  </si>
  <si>
    <t>Mines to Pines 200 km Brevet 2013</t>
  </si>
  <si>
    <t>Pass Roosevelt Lake Visitor's Center (Pepsi &amp; water outside)</t>
  </si>
  <si>
    <r>
      <t>Date</t>
    </r>
    <r>
      <rPr>
        <sz val="12"/>
        <color rgb="FF26354A"/>
        <rFont val="Arial"/>
        <family val="2"/>
      </rPr>
      <t>: April 27, 2013</t>
    </r>
  </si>
  <si>
    <r>
      <t>Distance</t>
    </r>
    <r>
      <rPr>
        <sz val="12"/>
        <color rgb="FF26354A"/>
        <rFont val="Arial"/>
        <family val="2"/>
      </rPr>
      <t>: 135 miles</t>
    </r>
  </si>
  <si>
    <r>
      <t>Start Time:</t>
    </r>
    <r>
      <rPr>
        <sz val="12"/>
        <color rgb="FF26354A"/>
        <rFont val="Arial"/>
        <family val="2"/>
      </rPr>
      <t xml:space="preserve"> 7 AM. There will be a pre-ride meeting before the brevet for last minute instructions.</t>
    </r>
  </si>
  <si>
    <r>
      <t>Start Location</t>
    </r>
    <r>
      <rPr>
        <sz val="12"/>
        <color rgb="FF26354A"/>
        <rFont val="Arial"/>
        <family val="2"/>
      </rPr>
      <t>: Spring Creek Store on Hwy 188 (about 10 miles South of Roosevelt Dam and about 4 miles North of Hwy 288 junction)</t>
    </r>
  </si>
  <si>
    <r>
      <t>Time Limit</t>
    </r>
    <r>
      <rPr>
        <sz val="12"/>
        <color rgb="FF26354A"/>
        <rFont val="Arial"/>
        <family val="2"/>
      </rPr>
      <t>: 13 1/2 hours</t>
    </r>
  </si>
  <si>
    <t>Continue part way around 1st traffic circle North</t>
  </si>
  <si>
    <t>Continue part way around 2nd traffic circle North</t>
  </si>
  <si>
    <t>Payson   At SR260 Jct, continue North on US87</t>
  </si>
  <si>
    <t>Store closes at 9 pm.</t>
  </si>
  <si>
    <t>Store open 6am-9pm</t>
  </si>
  <si>
    <r>
      <t xml:space="preserve">Checkpoint #5 Spring Creek Store at mile 135 (finish) closes at </t>
    </r>
    <r>
      <rPr>
        <b/>
        <sz val="10"/>
        <rFont val="Arial"/>
        <family val="2"/>
      </rPr>
      <t>9</t>
    </r>
    <r>
      <rPr>
        <sz val="10"/>
        <rFont val="Arial"/>
        <family val="2"/>
      </rPr>
      <t xml:space="preserve"> pm. </t>
    </r>
  </si>
  <si>
    <t>Start/ Finish for the 200k is at the Spring Creek Store on Hwy 188 below the Salt River Pass climb.</t>
  </si>
  <si>
    <t>Park to the north of the store in the open lot</t>
  </si>
  <si>
    <t>Butcher Hook Store &amp; Restaurant.  Store is behind gas station</t>
  </si>
  <si>
    <t>Payson  At Jct SR260 continue straight S on US87</t>
  </si>
  <si>
    <t>Cue sheet auto-generated by this site isn't very good!</t>
  </si>
  <si>
    <t>Sun and Moon Data for One Day</t>
  </si>
  <si>
    <t xml:space="preserve">        Saturday </t>
  </si>
  <si>
    <t xml:space="preserve">        27 April 2013         Mountain Standard Time         </t>
  </si>
  <si>
    <r>
      <t xml:space="preserve">                         </t>
    </r>
    <r>
      <rPr>
        <b/>
        <sz val="10"/>
        <rFont val="Arial Unicode MS"/>
        <family val="2"/>
      </rPr>
      <t>SUN</t>
    </r>
  </si>
  <si>
    <t xml:space="preserve">        Begin civil twilight       5:13 a.m.                 </t>
  </si>
  <si>
    <r>
      <t xml:space="preserve">                         </t>
    </r>
    <r>
      <rPr>
        <b/>
        <sz val="10"/>
        <rFont val="Arial Unicode MS"/>
        <family val="2"/>
      </rPr>
      <t>MOON</t>
    </r>
  </si>
  <si>
    <t xml:space="preserve">        Moonset                    8:04 a.m. on following day</t>
  </si>
  <si>
    <t xml:space="preserve"> </t>
  </si>
  <si>
    <t>Phase of the Moon on 27 April: waning gibbous with 95% of the Moon's visible disk illuminated.</t>
  </si>
  <si>
    <t>Full Moon on 25 April 2013 at 12:58 p.m. Mountain Standard Time.</t>
  </si>
  <si>
    <t>The following information is provided for Globe, Gila County, Arizona (longitude W110.8, latitude N33.4):</t>
  </si>
  <si>
    <t xml:space="preserve">        Sunrise                    5:39 a.m.                 </t>
  </si>
  <si>
    <t xml:space="preserve">        Sun transit               12:21 p.m.                 </t>
  </si>
  <si>
    <t xml:space="preserve">        Sunset                     7:03 p.m.                 </t>
  </si>
  <si>
    <t xml:space="preserve">        End civil twilight         7:29 p.m.                 </t>
  </si>
  <si>
    <t xml:space="preserve">        Moonrise                   8:25 p.m. on preceding day</t>
  </si>
  <si>
    <t xml:space="preserve">        Moon transit               1:46 a.m.                 </t>
  </si>
  <si>
    <t xml:space="preserve">        Moonset                    7:05 a.m.                 </t>
  </si>
  <si>
    <t xml:space="preserve">        Moonrise                   9:31 p.m.                 </t>
  </si>
  <si>
    <r>
      <t>Sunrise:</t>
    </r>
    <r>
      <rPr>
        <sz val="12"/>
        <color rgb="FF26354A"/>
        <rFont val="Arial"/>
        <family val="2"/>
      </rPr>
      <t xml:space="preserve"> 5:39 AM,</t>
    </r>
  </si>
  <si>
    <r>
      <t>Sunset:</t>
    </r>
    <r>
      <rPr>
        <sz val="12"/>
        <color rgb="FF26354A"/>
        <rFont val="Arial"/>
        <family val="2"/>
      </rPr>
      <t xml:space="preserve"> 19:03 PM</t>
    </r>
  </si>
  <si>
    <t>13 1/2 hour limit  Lights, safety vest/belt, ankle bands required after sunset at 19:03</t>
  </si>
</sst>
</file>

<file path=xl/styles.xml><?xml version="1.0" encoding="utf-8"?>
<styleSheet xmlns="http://schemas.openxmlformats.org/spreadsheetml/2006/main">
  <numFmts count="1">
    <numFmt numFmtId="164" formatCode="0.0"/>
  </numFmts>
  <fonts count="16">
    <font>
      <sz val="10"/>
      <name val="Arial"/>
    </font>
    <font>
      <sz val="8"/>
      <name val="Arial"/>
      <family val="2"/>
    </font>
    <font>
      <b/>
      <sz val="10"/>
      <name val="Arial"/>
      <family val="2"/>
    </font>
    <font>
      <b/>
      <sz val="12"/>
      <name val="Arial"/>
      <family val="2"/>
    </font>
    <font>
      <sz val="10"/>
      <name val="Arial"/>
      <family val="2"/>
    </font>
    <font>
      <sz val="10"/>
      <color rgb="FFFF0000"/>
      <name val="Arial"/>
      <family val="2"/>
    </font>
    <font>
      <sz val="12"/>
      <name val="Arial"/>
      <family val="2"/>
    </font>
    <font>
      <b/>
      <sz val="10"/>
      <color rgb="FFFF0000"/>
      <name val="Arial"/>
      <family val="2"/>
    </font>
    <font>
      <b/>
      <i/>
      <sz val="12"/>
      <name val="Arial"/>
      <family val="2"/>
    </font>
    <font>
      <b/>
      <sz val="12"/>
      <color indexed="10"/>
      <name val="Arial"/>
      <family val="2"/>
    </font>
    <font>
      <b/>
      <sz val="8"/>
      <color indexed="81"/>
      <name val="Tahoma"/>
      <family val="2"/>
    </font>
    <font>
      <b/>
      <sz val="12"/>
      <color rgb="FF26354A"/>
      <name val="Arial"/>
      <family val="2"/>
    </font>
    <font>
      <sz val="12"/>
      <color rgb="FF26354A"/>
      <name val="Arial"/>
      <family val="2"/>
    </font>
    <font>
      <sz val="10"/>
      <name val="Arial Unicode MS"/>
      <family val="2"/>
    </font>
    <font>
      <b/>
      <sz val="10"/>
      <name val="Arial Unicode MS"/>
      <family val="2"/>
    </font>
    <font>
      <b/>
      <sz val="13.5"/>
      <name val="Arial"/>
      <family val="2"/>
    </font>
  </fonts>
  <fills count="3">
    <fill>
      <patternFill patternType="none"/>
    </fill>
    <fill>
      <patternFill patternType="gray125"/>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rgb="FFDDDDDD"/>
      </left>
      <right style="medium">
        <color rgb="FFDDDDDD"/>
      </right>
      <top style="medium">
        <color rgb="FFDDDDDD"/>
      </top>
      <bottom style="medium">
        <color rgb="FFDDDDDD"/>
      </bottom>
      <diagonal/>
    </border>
  </borders>
  <cellStyleXfs count="1">
    <xf numFmtId="0" fontId="0" fillId="0" borderId="0"/>
  </cellStyleXfs>
  <cellXfs count="37">
    <xf numFmtId="0" fontId="0" fillId="0" borderId="0" xfId="0"/>
    <xf numFmtId="0" fontId="2" fillId="0" borderId="0" xfId="0" applyFont="1"/>
    <xf numFmtId="0" fontId="3" fillId="0" borderId="5" xfId="0" applyFont="1" applyBorder="1"/>
    <xf numFmtId="0" fontId="3" fillId="0" borderId="0" xfId="0" applyFont="1" applyBorder="1"/>
    <xf numFmtId="0" fontId="3" fillId="0" borderId="0" xfId="0" applyFont="1"/>
    <xf numFmtId="0" fontId="4" fillId="0" borderId="0" xfId="0" applyFont="1"/>
    <xf numFmtId="0" fontId="6" fillId="0" borderId="1" xfId="0" applyFont="1" applyBorder="1" applyAlignment="1">
      <alignment horizontal="left"/>
    </xf>
    <xf numFmtId="0" fontId="6" fillId="0" borderId="0" xfId="0" applyFont="1"/>
    <xf numFmtId="0" fontId="6" fillId="0" borderId="7" xfId="0" applyFont="1" applyBorder="1"/>
    <xf numFmtId="0" fontId="4" fillId="0" borderId="0" xfId="0" applyFont="1" applyAlignment="1">
      <alignment horizontal="left"/>
    </xf>
    <xf numFmtId="0" fontId="4" fillId="0" borderId="0" xfId="0" applyFont="1" applyBorder="1"/>
    <xf numFmtId="0" fontId="4" fillId="0" borderId="0" xfId="0" applyNumberFormat="1" applyFont="1"/>
    <xf numFmtId="0" fontId="6" fillId="0" borderId="4" xfId="0" applyFont="1" applyBorder="1"/>
    <xf numFmtId="0" fontId="8" fillId="0" borderId="0" xfId="0" applyFont="1" applyAlignment="1">
      <alignment horizontal="left"/>
    </xf>
    <xf numFmtId="0" fontId="6" fillId="0" borderId="0" xfId="0" applyFont="1" applyAlignment="1">
      <alignment horizontal="center"/>
    </xf>
    <xf numFmtId="0" fontId="9" fillId="0" borderId="0" xfId="0" applyFont="1"/>
    <xf numFmtId="0" fontId="6" fillId="0" borderId="0" xfId="0" applyFont="1" applyAlignment="1">
      <alignment horizontal="left"/>
    </xf>
    <xf numFmtId="0" fontId="6" fillId="0" borderId="2" xfId="0" applyFont="1" applyBorder="1" applyAlignment="1">
      <alignment horizontal="center"/>
    </xf>
    <xf numFmtId="0" fontId="6" fillId="0" borderId="2" xfId="0" applyFont="1" applyBorder="1"/>
    <xf numFmtId="0" fontId="6" fillId="0" borderId="3" xfId="0" applyFont="1" applyBorder="1"/>
    <xf numFmtId="0" fontId="6" fillId="0" borderId="4" xfId="0" applyFont="1" applyBorder="1" applyAlignment="1">
      <alignment horizontal="left"/>
    </xf>
    <xf numFmtId="0" fontId="6" fillId="0" borderId="5" xfId="0" applyFont="1" applyBorder="1" applyAlignment="1">
      <alignment horizontal="center"/>
    </xf>
    <xf numFmtId="0" fontId="6" fillId="0" borderId="5" xfId="0" applyFont="1" applyBorder="1"/>
    <xf numFmtId="0" fontId="6" fillId="0" borderId="6" xfId="0" applyFont="1" applyBorder="1"/>
    <xf numFmtId="0" fontId="6" fillId="0" borderId="1" xfId="0" applyFont="1" applyBorder="1"/>
    <xf numFmtId="0" fontId="6" fillId="0" borderId="0" xfId="0" applyFont="1" applyBorder="1" applyAlignment="1">
      <alignment horizontal="center"/>
    </xf>
    <xf numFmtId="0" fontId="6" fillId="0" borderId="0" xfId="0" applyFont="1" applyBorder="1"/>
    <xf numFmtId="0" fontId="6" fillId="0" borderId="8" xfId="0" applyFont="1" applyBorder="1"/>
    <xf numFmtId="0" fontId="6" fillId="0" borderId="0" xfId="0" applyFont="1" applyFill="1" applyBorder="1"/>
    <xf numFmtId="0" fontId="3" fillId="0" borderId="2" xfId="0" applyFont="1" applyBorder="1"/>
    <xf numFmtId="15" fontId="4" fillId="2" borderId="9" xfId="0" applyNumberFormat="1" applyFont="1" applyFill="1" applyBorder="1" applyAlignment="1">
      <alignment horizontal="right" vertical="top"/>
    </xf>
    <xf numFmtId="18" fontId="4" fillId="2" borderId="9" xfId="0" applyNumberFormat="1" applyFont="1" applyFill="1" applyBorder="1" applyAlignment="1">
      <alignment horizontal="right" vertical="top"/>
    </xf>
    <xf numFmtId="0" fontId="4" fillId="2" borderId="9" xfId="0" applyFont="1" applyFill="1" applyBorder="1" applyAlignment="1">
      <alignment horizontal="right" vertical="top"/>
    </xf>
    <xf numFmtId="164" fontId="6" fillId="0" borderId="0" xfId="0" applyNumberFormat="1" applyFont="1" applyAlignment="1">
      <alignment horizontal="center"/>
    </xf>
    <xf numFmtId="0" fontId="11" fillId="0" borderId="0" xfId="0" applyFont="1"/>
    <xf numFmtId="0" fontId="15" fillId="0" borderId="0" xfId="0" applyFont="1"/>
    <xf numFmtId="0" fontId="13" fillId="0" borderId="0" xfId="0" applyFo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85725</xdr:colOff>
      <xdr:row>3</xdr:row>
      <xdr:rowOff>123825</xdr:rowOff>
    </xdr:from>
    <xdr:to>
      <xdr:col>11</xdr:col>
      <xdr:colOff>457200</xdr:colOff>
      <xdr:row>40</xdr:row>
      <xdr:rowOff>11776</xdr:rowOff>
    </xdr:to>
    <xdr:pic>
      <xdr:nvPicPr>
        <xdr:cNvPr id="2" name="Picture 1"/>
        <xdr:cNvPicPr>
          <a:picLocks noChangeAspect="1"/>
        </xdr:cNvPicPr>
      </xdr:nvPicPr>
      <xdr:blipFill rotWithShape="1">
        <a:blip xmlns:r="http://schemas.openxmlformats.org/officeDocument/2006/relationships" r:embed="rId1" cstate="print"/>
        <a:srcRect l="28129" t="16335" r="37492" b="22324"/>
        <a:stretch/>
      </xdr:blipFill>
      <xdr:spPr>
        <a:xfrm>
          <a:off x="1304925" y="609600"/>
          <a:ext cx="5857875" cy="58791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6</xdr:row>
      <xdr:rowOff>0</xdr:rowOff>
    </xdr:from>
    <xdr:to>
      <xdr:col>15</xdr:col>
      <xdr:colOff>495301</xdr:colOff>
      <xdr:row>20</xdr:row>
      <xdr:rowOff>0</xdr:rowOff>
    </xdr:to>
    <xdr:pic>
      <xdr:nvPicPr>
        <xdr:cNvPr id="3" name="Picture 2"/>
        <xdr:cNvPicPr>
          <a:picLocks noChangeAspect="1"/>
        </xdr:cNvPicPr>
      </xdr:nvPicPr>
      <xdr:blipFill rotWithShape="1">
        <a:blip xmlns:r="http://schemas.openxmlformats.org/officeDocument/2006/relationships" r:embed="rId1" cstate="print"/>
        <a:srcRect l="-126" t="78455" r="738" b="4766"/>
        <a:stretch/>
      </xdr:blipFill>
      <xdr:spPr>
        <a:xfrm>
          <a:off x="1" y="971550"/>
          <a:ext cx="9639300" cy="2266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2</xdr:row>
      <xdr:rowOff>28575</xdr:rowOff>
    </xdr:from>
    <xdr:to>
      <xdr:col>7</xdr:col>
      <xdr:colOff>552450</xdr:colOff>
      <xdr:row>24</xdr:row>
      <xdr:rowOff>8001</xdr:rowOff>
    </xdr:to>
    <xdr:pic>
      <xdr:nvPicPr>
        <xdr:cNvPr id="10" name="Picture 9" descr="RooseveltDambridge.jpg"/>
        <xdr:cNvPicPr>
          <a:picLocks noChangeAspect="1"/>
        </xdr:cNvPicPr>
      </xdr:nvPicPr>
      <xdr:blipFill>
        <a:blip xmlns:r="http://schemas.openxmlformats.org/officeDocument/2006/relationships" r:embed="rId1" cstate="print"/>
        <a:stretch>
          <a:fillRect/>
        </a:stretch>
      </xdr:blipFill>
      <xdr:spPr>
        <a:xfrm>
          <a:off x="95250" y="352425"/>
          <a:ext cx="4724400" cy="3541776"/>
        </a:xfrm>
        <a:prstGeom prst="rect">
          <a:avLst/>
        </a:prstGeom>
      </xdr:spPr>
    </xdr:pic>
    <xdr:clientData/>
  </xdr:twoCellAnchor>
  <xdr:twoCellAnchor editAs="oneCell">
    <xdr:from>
      <xdr:col>8</xdr:col>
      <xdr:colOff>579834</xdr:colOff>
      <xdr:row>1</xdr:row>
      <xdr:rowOff>142875</xdr:rowOff>
    </xdr:from>
    <xdr:to>
      <xdr:col>15</xdr:col>
      <xdr:colOff>57149</xdr:colOff>
      <xdr:row>36</xdr:row>
      <xdr:rowOff>114299</xdr:rowOff>
    </xdr:to>
    <xdr:pic>
      <xdr:nvPicPr>
        <xdr:cNvPr id="5" name="Picture 4" descr="Saguaro Lake M to P.jpg"/>
        <xdr:cNvPicPr>
          <a:picLocks noChangeAspect="1"/>
        </xdr:cNvPicPr>
      </xdr:nvPicPr>
      <xdr:blipFill>
        <a:blip xmlns:r="http://schemas.openxmlformats.org/officeDocument/2006/relationships" r:embed="rId2" cstate="print"/>
        <a:stretch>
          <a:fillRect/>
        </a:stretch>
      </xdr:blipFill>
      <xdr:spPr>
        <a:xfrm>
          <a:off x="5456634" y="304800"/>
          <a:ext cx="3744515" cy="5638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47"/>
  <sheetViews>
    <sheetView tabSelected="1" workbookViewId="0">
      <selection activeCell="M9" sqref="M9"/>
    </sheetView>
  </sheetViews>
  <sheetFormatPr defaultRowHeight="15"/>
  <cols>
    <col min="1" max="1" width="9.140625" style="7"/>
    <col min="2" max="2" width="6.85546875" style="14" customWidth="1"/>
    <col min="3" max="3" width="8.7109375" style="14" customWidth="1"/>
    <col min="4" max="7" width="9.140625" style="7"/>
    <col min="8" max="8" width="14.5703125" style="7" customWidth="1"/>
    <col min="9" max="9" width="10.85546875" style="7" customWidth="1"/>
    <col min="10" max="16384" width="9.140625" style="7"/>
  </cols>
  <sheetData>
    <row r="1" spans="1:9" ht="15.75">
      <c r="B1" s="13" t="s">
        <v>75</v>
      </c>
      <c r="H1" s="15" t="s">
        <v>48</v>
      </c>
    </row>
    <row r="3" spans="1:9">
      <c r="A3" s="16" t="s">
        <v>114</v>
      </c>
    </row>
    <row r="4" spans="1:9">
      <c r="A4" s="6" t="s">
        <v>49</v>
      </c>
      <c r="B4" s="17"/>
      <c r="C4" s="18"/>
      <c r="D4" s="18"/>
      <c r="E4" s="18"/>
      <c r="F4" s="18"/>
      <c r="G4" s="18"/>
      <c r="H4" s="18"/>
      <c r="I4" s="19"/>
    </row>
    <row r="5" spans="1:9" ht="15.75" customHeight="1">
      <c r="A5" s="20"/>
      <c r="B5" s="21"/>
      <c r="C5" s="2" t="s">
        <v>25</v>
      </c>
      <c r="D5" s="22"/>
      <c r="E5" s="22"/>
      <c r="F5" s="22"/>
      <c r="G5" s="22"/>
      <c r="H5" s="22"/>
      <c r="I5" s="23"/>
    </row>
    <row r="6" spans="1:9">
      <c r="A6" s="14" t="s">
        <v>50</v>
      </c>
      <c r="B6" s="14" t="s">
        <v>0</v>
      </c>
      <c r="C6" s="14" t="s">
        <v>3</v>
      </c>
    </row>
    <row r="7" spans="1:9">
      <c r="A7" s="14">
        <v>0</v>
      </c>
      <c r="B7" s="14">
        <f>A7</f>
        <v>0</v>
      </c>
      <c r="C7" s="14">
        <f>A7</f>
        <v>0</v>
      </c>
      <c r="D7" s="7" t="s">
        <v>1</v>
      </c>
      <c r="G7" s="7" t="s">
        <v>86</v>
      </c>
    </row>
    <row r="8" spans="1:9">
      <c r="A8" s="14">
        <v>7.4</v>
      </c>
      <c r="B8" s="14">
        <f>B7+A8</f>
        <v>7.4</v>
      </c>
      <c r="C8" s="14">
        <f>C7+A8</f>
        <v>7.4</v>
      </c>
      <c r="D8" s="7" t="s">
        <v>70</v>
      </c>
    </row>
    <row r="9" spans="1:9">
      <c r="A9" s="14">
        <v>2.1</v>
      </c>
      <c r="B9" s="14">
        <f>B8+A9</f>
        <v>9.5</v>
      </c>
      <c r="C9" s="14">
        <f>C8+A9</f>
        <v>9.5</v>
      </c>
      <c r="D9" s="7" t="s">
        <v>76</v>
      </c>
    </row>
    <row r="10" spans="1:9">
      <c r="A10" s="14">
        <v>1.2</v>
      </c>
      <c r="B10" s="14">
        <f>B9+A10</f>
        <v>10.7</v>
      </c>
      <c r="C10" s="14">
        <f>C9+A10</f>
        <v>10.7</v>
      </c>
      <c r="D10" s="7" t="s">
        <v>13</v>
      </c>
    </row>
    <row r="11" spans="1:9">
      <c r="A11" s="14">
        <v>14.5</v>
      </c>
      <c r="B11" s="14">
        <f>B10+A11</f>
        <v>25.2</v>
      </c>
      <c r="C11" s="14">
        <f>C10+A11</f>
        <v>25.2</v>
      </c>
      <c r="D11" s="7" t="s">
        <v>90</v>
      </c>
    </row>
    <row r="12" spans="1:9">
      <c r="A12" s="14">
        <v>2.4</v>
      </c>
      <c r="B12" s="14">
        <f>B11+A12</f>
        <v>27.599999999999998</v>
      </c>
      <c r="C12" s="14">
        <f>C11+A12</f>
        <v>27.599999999999998</v>
      </c>
      <c r="D12" s="7" t="s">
        <v>18</v>
      </c>
    </row>
    <row r="13" spans="1:9">
      <c r="A13" s="24" t="s">
        <v>26</v>
      </c>
      <c r="B13" s="17"/>
      <c r="C13" s="18"/>
      <c r="D13" s="18"/>
      <c r="E13" s="18"/>
      <c r="F13" s="18"/>
      <c r="G13" s="18"/>
      <c r="H13" s="18"/>
      <c r="I13" s="19"/>
    </row>
    <row r="14" spans="1:9">
      <c r="A14" s="8" t="s">
        <v>51</v>
      </c>
      <c r="B14" s="25"/>
      <c r="C14" s="26"/>
      <c r="D14" s="26"/>
      <c r="E14" s="26"/>
      <c r="F14" s="26"/>
      <c r="G14" s="26"/>
      <c r="H14" s="26"/>
      <c r="I14" s="27"/>
    </row>
    <row r="15" spans="1:9" ht="15.75">
      <c r="A15" s="12" t="s">
        <v>52</v>
      </c>
      <c r="B15" s="21"/>
      <c r="C15" s="22"/>
      <c r="D15" s="22"/>
      <c r="E15" s="2" t="s">
        <v>23</v>
      </c>
      <c r="F15" s="2"/>
      <c r="G15" s="2"/>
      <c r="H15" s="22"/>
      <c r="I15" s="23"/>
    </row>
    <row r="16" spans="1:9" ht="15.75">
      <c r="A16" s="25">
        <v>0</v>
      </c>
      <c r="B16" s="25">
        <f>A16</f>
        <v>0</v>
      </c>
      <c r="C16" s="25">
        <f xml:space="preserve"> C12+A16</f>
        <v>27.599999999999998</v>
      </c>
      <c r="D16" s="26" t="s">
        <v>53</v>
      </c>
      <c r="E16" s="3"/>
      <c r="F16" s="3"/>
      <c r="G16" s="3"/>
      <c r="H16" s="26"/>
      <c r="I16" s="26"/>
    </row>
    <row r="17" spans="1:9">
      <c r="A17" s="14">
        <v>11.5</v>
      </c>
      <c r="B17" s="14">
        <f>B16+A17</f>
        <v>11.5</v>
      </c>
      <c r="C17" s="14">
        <f>C16+A17</f>
        <v>39.099999999999994</v>
      </c>
      <c r="D17" s="7" t="s">
        <v>4</v>
      </c>
    </row>
    <row r="18" spans="1:9" ht="15.75">
      <c r="A18" s="14">
        <v>3.1</v>
      </c>
      <c r="B18" s="14">
        <f t="shared" ref="B18:B25" si="0">B17+A18</f>
        <v>14.6</v>
      </c>
      <c r="C18" s="14">
        <f t="shared" ref="C18:C25" si="1">C17+A18</f>
        <v>42.199999999999996</v>
      </c>
      <c r="D18" s="7" t="s">
        <v>54</v>
      </c>
    </row>
    <row r="19" spans="1:9">
      <c r="A19" s="14">
        <v>0.20000000000001705</v>
      </c>
      <c r="B19" s="14">
        <f t="shared" si="0"/>
        <v>14.800000000000017</v>
      </c>
      <c r="C19" s="14">
        <f t="shared" si="1"/>
        <v>42.400000000000013</v>
      </c>
      <c r="D19" s="7" t="s">
        <v>5</v>
      </c>
    </row>
    <row r="20" spans="1:9">
      <c r="A20" s="33">
        <v>5</v>
      </c>
      <c r="B20" s="14">
        <f t="shared" si="0"/>
        <v>19.800000000000018</v>
      </c>
      <c r="C20" s="14">
        <f t="shared" si="1"/>
        <v>47.400000000000013</v>
      </c>
      <c r="D20" s="7" t="s">
        <v>2</v>
      </c>
    </row>
    <row r="21" spans="1:9">
      <c r="A21" s="33">
        <v>11</v>
      </c>
      <c r="B21" s="14">
        <f t="shared" si="0"/>
        <v>30.800000000000018</v>
      </c>
      <c r="C21" s="14">
        <f t="shared" si="1"/>
        <v>58.400000000000013</v>
      </c>
      <c r="D21" s="7" t="s">
        <v>84</v>
      </c>
    </row>
    <row r="22" spans="1:9">
      <c r="A22" s="33">
        <v>1</v>
      </c>
      <c r="B22" s="14">
        <f t="shared" si="0"/>
        <v>31.800000000000018</v>
      </c>
      <c r="C22" s="14">
        <f t="shared" si="1"/>
        <v>59.400000000000013</v>
      </c>
      <c r="D22" s="7" t="s">
        <v>82</v>
      </c>
    </row>
    <row r="23" spans="1:9">
      <c r="A23" s="14">
        <v>0.7</v>
      </c>
      <c r="B23" s="14">
        <f t="shared" si="0"/>
        <v>32.500000000000021</v>
      </c>
      <c r="C23" s="14">
        <f t="shared" si="1"/>
        <v>60.100000000000016</v>
      </c>
      <c r="D23" s="7" t="s">
        <v>83</v>
      </c>
    </row>
    <row r="24" spans="1:9">
      <c r="A24" s="14">
        <v>0.1</v>
      </c>
      <c r="B24" s="14">
        <f t="shared" si="0"/>
        <v>32.600000000000023</v>
      </c>
      <c r="C24" s="14">
        <f t="shared" si="1"/>
        <v>60.200000000000017</v>
      </c>
      <c r="D24" s="7" t="s">
        <v>17</v>
      </c>
    </row>
    <row r="25" spans="1:9">
      <c r="A25" s="14">
        <v>6.9</v>
      </c>
      <c r="B25" s="14">
        <f t="shared" si="0"/>
        <v>39.500000000000021</v>
      </c>
      <c r="C25" s="14">
        <f t="shared" si="1"/>
        <v>67.100000000000023</v>
      </c>
      <c r="D25" s="7" t="s">
        <v>55</v>
      </c>
    </row>
    <row r="26" spans="1:9">
      <c r="A26" s="24" t="s">
        <v>56</v>
      </c>
      <c r="B26" s="17"/>
      <c r="C26" s="18"/>
      <c r="D26" s="18"/>
      <c r="E26" s="18"/>
      <c r="F26" s="18"/>
      <c r="G26" s="18"/>
      <c r="H26" s="18"/>
      <c r="I26" s="19"/>
    </row>
    <row r="27" spans="1:9">
      <c r="A27" s="8" t="s">
        <v>57</v>
      </c>
      <c r="B27" s="25"/>
      <c r="C27" s="26"/>
      <c r="D27" s="26"/>
      <c r="E27" s="26" t="s">
        <v>58</v>
      </c>
      <c r="F27" s="26"/>
      <c r="G27" s="26"/>
      <c r="H27" s="26"/>
      <c r="I27" s="27"/>
    </row>
    <row r="28" spans="1:9" ht="15.75">
      <c r="A28" s="12" t="s">
        <v>59</v>
      </c>
      <c r="B28" s="21"/>
      <c r="C28" s="22"/>
      <c r="D28" s="22"/>
      <c r="E28" s="2" t="s">
        <v>72</v>
      </c>
      <c r="F28" s="2"/>
      <c r="G28" s="2"/>
      <c r="H28" s="22"/>
      <c r="I28" s="23"/>
    </row>
    <row r="29" spans="1:9">
      <c r="A29" s="14">
        <v>0</v>
      </c>
      <c r="B29" s="14">
        <f>A29</f>
        <v>0</v>
      </c>
      <c r="C29" s="14">
        <f>C25+A29</f>
        <v>67.100000000000023</v>
      </c>
      <c r="D29" s="28" t="s">
        <v>12</v>
      </c>
    </row>
    <row r="30" spans="1:9">
      <c r="A30" s="33">
        <v>7</v>
      </c>
      <c r="B30" s="33">
        <f>B29+A30</f>
        <v>7</v>
      </c>
      <c r="C30" s="14">
        <f>C29+A30</f>
        <v>74.100000000000023</v>
      </c>
      <c r="D30" s="28" t="s">
        <v>11</v>
      </c>
    </row>
    <row r="31" spans="1:9">
      <c r="A31" s="14">
        <v>0.1</v>
      </c>
      <c r="B31" s="14">
        <f t="shared" ref="B31:B36" si="2">B30+A31</f>
        <v>7.1</v>
      </c>
      <c r="C31" s="14">
        <f t="shared" ref="C31:C36" si="3">C30+A31</f>
        <v>74.200000000000017</v>
      </c>
      <c r="D31" s="28" t="s">
        <v>31</v>
      </c>
    </row>
    <row r="32" spans="1:9">
      <c r="A32" s="14">
        <v>0.7</v>
      </c>
      <c r="B32" s="14">
        <f t="shared" si="2"/>
        <v>7.8</v>
      </c>
      <c r="C32" s="14">
        <f t="shared" si="3"/>
        <v>74.90000000000002</v>
      </c>
      <c r="D32" s="28" t="s">
        <v>32</v>
      </c>
    </row>
    <row r="33" spans="1:9">
      <c r="A33" s="33">
        <v>1</v>
      </c>
      <c r="B33" s="14">
        <f t="shared" si="2"/>
        <v>8.8000000000000007</v>
      </c>
      <c r="C33" s="14">
        <f t="shared" si="3"/>
        <v>75.90000000000002</v>
      </c>
      <c r="D33" s="7" t="s">
        <v>91</v>
      </c>
    </row>
    <row r="34" spans="1:9">
      <c r="A34" s="14">
        <v>16.5</v>
      </c>
      <c r="B34" s="14">
        <f t="shared" si="2"/>
        <v>25.3</v>
      </c>
      <c r="C34" s="14">
        <f t="shared" si="3"/>
        <v>92.40000000000002</v>
      </c>
      <c r="D34" s="7" t="s">
        <v>6</v>
      </c>
    </row>
    <row r="35" spans="1:9">
      <c r="A35" s="14">
        <v>3.3</v>
      </c>
      <c r="B35" s="14">
        <f t="shared" si="2"/>
        <v>28.6</v>
      </c>
      <c r="C35" s="14">
        <f t="shared" si="3"/>
        <v>95.700000000000017</v>
      </c>
      <c r="D35" s="7" t="s">
        <v>7</v>
      </c>
    </row>
    <row r="36" spans="1:9">
      <c r="A36" s="14">
        <v>11.5</v>
      </c>
      <c r="B36" s="14">
        <f t="shared" si="2"/>
        <v>40.1</v>
      </c>
      <c r="C36" s="14">
        <f t="shared" si="3"/>
        <v>107.20000000000002</v>
      </c>
      <c r="D36" s="7" t="s">
        <v>18</v>
      </c>
    </row>
    <row r="37" spans="1:9" ht="15.75">
      <c r="A37" s="24" t="s">
        <v>15</v>
      </c>
      <c r="B37" s="17"/>
      <c r="C37" s="18"/>
      <c r="D37" s="18"/>
      <c r="E37" s="18"/>
      <c r="F37" s="18"/>
      <c r="G37" s="29" t="s">
        <v>33</v>
      </c>
      <c r="H37" s="18"/>
      <c r="I37" s="19"/>
    </row>
    <row r="38" spans="1:9">
      <c r="A38" s="8" t="s">
        <v>60</v>
      </c>
      <c r="B38" s="25"/>
      <c r="C38" s="26"/>
      <c r="D38" s="26"/>
      <c r="E38" s="26"/>
      <c r="F38" s="26"/>
      <c r="G38" s="26"/>
      <c r="H38" s="26"/>
      <c r="I38" s="27"/>
    </row>
    <row r="39" spans="1:9" ht="15.75">
      <c r="A39" s="12" t="s">
        <v>61</v>
      </c>
      <c r="B39" s="21"/>
      <c r="C39" s="22"/>
      <c r="D39" s="22"/>
      <c r="E39" s="2" t="s">
        <v>30</v>
      </c>
      <c r="F39" s="2"/>
      <c r="G39" s="2"/>
      <c r="H39" s="22"/>
      <c r="I39" s="23"/>
    </row>
    <row r="40" spans="1:9">
      <c r="A40" s="25">
        <v>0</v>
      </c>
      <c r="B40" s="25">
        <f>A40</f>
        <v>0</v>
      </c>
      <c r="C40" s="14">
        <f>C36+A40</f>
        <v>107.20000000000002</v>
      </c>
      <c r="D40" s="26" t="s">
        <v>8</v>
      </c>
      <c r="E40" s="26"/>
      <c r="F40" s="26"/>
      <c r="G40" s="26"/>
      <c r="H40" s="26"/>
    </row>
    <row r="41" spans="1:9">
      <c r="A41" s="25">
        <v>2.4</v>
      </c>
      <c r="B41" s="25">
        <f>B40+A41</f>
        <v>2.4</v>
      </c>
      <c r="C41" s="14">
        <f>C40+A41</f>
        <v>109.60000000000002</v>
      </c>
      <c r="D41" s="26" t="s">
        <v>9</v>
      </c>
      <c r="E41" s="26"/>
      <c r="F41" s="26"/>
      <c r="G41" s="26"/>
      <c r="H41" s="26"/>
    </row>
    <row r="42" spans="1:9">
      <c r="A42" s="25">
        <v>14.5</v>
      </c>
      <c r="B42" s="25">
        <f>B41+A42</f>
        <v>16.899999999999999</v>
      </c>
      <c r="C42" s="14">
        <f>C41+A42</f>
        <v>124.10000000000002</v>
      </c>
      <c r="D42" s="7" t="s">
        <v>14</v>
      </c>
      <c r="E42" s="26"/>
      <c r="F42" s="26"/>
      <c r="G42" s="26"/>
      <c r="H42" s="26"/>
    </row>
    <row r="43" spans="1:9">
      <c r="A43" s="14">
        <v>1.2</v>
      </c>
      <c r="B43" s="25">
        <f>B42+A43</f>
        <v>18.099999999999998</v>
      </c>
      <c r="C43" s="14">
        <f>C42+A43</f>
        <v>125.30000000000003</v>
      </c>
      <c r="D43" s="7" t="s">
        <v>76</v>
      </c>
    </row>
    <row r="44" spans="1:9" ht="15.75">
      <c r="A44" s="14">
        <v>9.5</v>
      </c>
      <c r="B44" s="25">
        <f>B43+A44</f>
        <v>27.599999999999998</v>
      </c>
      <c r="C44" s="14">
        <f>C43+A44</f>
        <v>134.80000000000001</v>
      </c>
      <c r="D44" s="7" t="s">
        <v>1</v>
      </c>
      <c r="G44" s="4" t="s">
        <v>85</v>
      </c>
    </row>
    <row r="45" spans="1:9">
      <c r="A45" s="6" t="s">
        <v>62</v>
      </c>
      <c r="B45" s="17"/>
      <c r="C45" s="18"/>
      <c r="D45" s="18"/>
      <c r="E45" s="18"/>
      <c r="F45" s="18"/>
      <c r="G45" s="18"/>
      <c r="H45" s="18"/>
      <c r="I45" s="19"/>
    </row>
    <row r="46" spans="1:9" ht="15.75">
      <c r="A46" s="8" t="s">
        <v>63</v>
      </c>
      <c r="B46" s="25"/>
      <c r="C46" s="26"/>
      <c r="D46" s="26"/>
      <c r="E46" s="3" t="s">
        <v>16</v>
      </c>
      <c r="F46" s="3"/>
      <c r="G46" s="3"/>
      <c r="H46" s="26"/>
      <c r="I46" s="27"/>
    </row>
    <row r="47" spans="1:9">
      <c r="A47" s="12" t="s">
        <v>64</v>
      </c>
      <c r="B47" s="21"/>
      <c r="C47" s="22"/>
      <c r="D47" s="22"/>
      <c r="E47" s="22"/>
      <c r="F47" s="22"/>
      <c r="G47" s="22"/>
      <c r="H47" s="22" t="s">
        <v>65</v>
      </c>
      <c r="I47" s="23"/>
    </row>
  </sheetData>
  <pageMargins left="0.2" right="0.7" top="0.75" bottom="0.75" header="0.3" footer="0.3"/>
  <pageSetup scale="90" orientation="portrait" r:id="rId1"/>
  <legacyDrawing r:id="rId2"/>
</worksheet>
</file>

<file path=xl/worksheets/sheet2.xml><?xml version="1.0" encoding="utf-8"?>
<worksheet xmlns="http://schemas.openxmlformats.org/spreadsheetml/2006/main" xmlns:r="http://schemas.openxmlformats.org/officeDocument/2006/relationships">
  <dimension ref="A2:D37"/>
  <sheetViews>
    <sheetView topLeftCell="A3" workbookViewId="0">
      <selection activeCell="A12" sqref="A12:F31"/>
    </sheetView>
  </sheetViews>
  <sheetFormatPr defaultRowHeight="12.75"/>
  <sheetData>
    <row r="2" spans="1:4" ht="15.75">
      <c r="A2" s="34" t="s">
        <v>77</v>
      </c>
    </row>
    <row r="3" spans="1:4" ht="15.75">
      <c r="A3" s="34" t="s">
        <v>78</v>
      </c>
    </row>
    <row r="4" spans="1:4" ht="15.75">
      <c r="A4" s="34" t="s">
        <v>79</v>
      </c>
    </row>
    <row r="5" spans="1:4" ht="15.75">
      <c r="A5" s="34" t="s">
        <v>80</v>
      </c>
    </row>
    <row r="6" spans="1:4" ht="15.75">
      <c r="A6" s="34" t="s">
        <v>81</v>
      </c>
    </row>
    <row r="7" spans="1:4" ht="15.75">
      <c r="A7" s="34" t="s">
        <v>112</v>
      </c>
    </row>
    <row r="8" spans="1:4" ht="15.75">
      <c r="A8" s="34" t="s">
        <v>113</v>
      </c>
    </row>
    <row r="9" spans="1:4" ht="16.5" thickBot="1">
      <c r="A9" s="34" t="s">
        <v>73</v>
      </c>
    </row>
    <row r="10" spans="1:4" ht="13.5" thickBot="1">
      <c r="A10" s="30"/>
      <c r="B10" s="31"/>
      <c r="C10" s="31"/>
      <c r="D10" s="32"/>
    </row>
    <row r="12" spans="1:4" ht="17.25">
      <c r="A12" s="35" t="s">
        <v>93</v>
      </c>
    </row>
    <row r="14" spans="1:4">
      <c r="A14" s="5" t="s">
        <v>103</v>
      </c>
    </row>
    <row r="16" spans="1:4" ht="15">
      <c r="A16" s="36" t="s">
        <v>94</v>
      </c>
    </row>
    <row r="17" spans="1:1" ht="15">
      <c r="A17" s="36" t="s">
        <v>95</v>
      </c>
    </row>
    <row r="19" spans="1:1" ht="15">
      <c r="A19" s="36" t="s">
        <v>96</v>
      </c>
    </row>
    <row r="20" spans="1:1" ht="15">
      <c r="A20" s="36" t="s">
        <v>97</v>
      </c>
    </row>
    <row r="21" spans="1:1" ht="15">
      <c r="A21" s="36" t="s">
        <v>104</v>
      </c>
    </row>
    <row r="22" spans="1:1" ht="15">
      <c r="A22" s="36" t="s">
        <v>105</v>
      </c>
    </row>
    <row r="23" spans="1:1" ht="15">
      <c r="A23" s="36" t="s">
        <v>106</v>
      </c>
    </row>
    <row r="24" spans="1:1" ht="15">
      <c r="A24" s="36" t="s">
        <v>107</v>
      </c>
    </row>
    <row r="26" spans="1:1" ht="15">
      <c r="A26" s="36" t="s">
        <v>98</v>
      </c>
    </row>
    <row r="27" spans="1:1" ht="15">
      <c r="A27" s="36" t="s">
        <v>108</v>
      </c>
    </row>
    <row r="28" spans="1:1" ht="15">
      <c r="A28" s="36" t="s">
        <v>109</v>
      </c>
    </row>
    <row r="29" spans="1:1" ht="15">
      <c r="A29" s="36" t="s">
        <v>110</v>
      </c>
    </row>
    <row r="30" spans="1:1" ht="15">
      <c r="A30" s="36" t="s">
        <v>111</v>
      </c>
    </row>
    <row r="31" spans="1:1" ht="15">
      <c r="A31" s="36" t="s">
        <v>99</v>
      </c>
    </row>
    <row r="33" spans="1:1" ht="15">
      <c r="A33" s="36" t="s">
        <v>100</v>
      </c>
    </row>
    <row r="35" spans="1:1">
      <c r="A35" s="5" t="s">
        <v>101</v>
      </c>
    </row>
    <row r="37" spans="1:1">
      <c r="A37" s="5" t="s">
        <v>102</v>
      </c>
    </row>
  </sheetData>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dimension ref="A1:A8"/>
  <sheetViews>
    <sheetView workbookViewId="0">
      <selection activeCell="F7" sqref="F7"/>
    </sheetView>
  </sheetViews>
  <sheetFormatPr defaultRowHeight="12.75"/>
  <sheetData>
    <row r="1" spans="1:1">
      <c r="A1" s="5" t="s">
        <v>35</v>
      </c>
    </row>
    <row r="2" spans="1:1">
      <c r="A2" s="9" t="s">
        <v>39</v>
      </c>
    </row>
    <row r="3" spans="1:1">
      <c r="A3" t="s">
        <v>71</v>
      </c>
    </row>
    <row r="4" spans="1:1">
      <c r="A4" s="5" t="s">
        <v>66</v>
      </c>
    </row>
    <row r="5" spans="1:1">
      <c r="A5" s="5" t="s">
        <v>67</v>
      </c>
    </row>
    <row r="8" spans="1:1">
      <c r="A8" s="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5"/>
  <sheetViews>
    <sheetView workbookViewId="0">
      <selection activeCell="Q14" sqref="Q14"/>
    </sheetView>
  </sheetViews>
  <sheetFormatPr defaultRowHeight="12.75"/>
  <sheetData>
    <row r="1" spans="1:1">
      <c r="A1" s="1" t="s">
        <v>74</v>
      </c>
    </row>
    <row r="2" spans="1:1">
      <c r="A2" s="1"/>
    </row>
    <row r="3" spans="1:1">
      <c r="A3" s="10" t="s">
        <v>68</v>
      </c>
    </row>
    <row r="4" spans="1:1">
      <c r="A4" s="5" t="s">
        <v>46</v>
      </c>
    </row>
    <row r="5" spans="1:1">
      <c r="A5" s="5" t="s">
        <v>34</v>
      </c>
    </row>
    <row r="6" spans="1:1">
      <c r="A6" s="5" t="s">
        <v>47</v>
      </c>
    </row>
    <row r="7" spans="1:1">
      <c r="A7" s="5"/>
    </row>
    <row r="8" spans="1:1">
      <c r="A8" s="11" t="s">
        <v>88</v>
      </c>
    </row>
    <row r="9" spans="1:1">
      <c r="A9" t="s">
        <v>71</v>
      </c>
    </row>
    <row r="10" spans="1:1">
      <c r="A10" s="5" t="s">
        <v>89</v>
      </c>
    </row>
    <row r="11" spans="1:1">
      <c r="A11" s="5"/>
    </row>
    <row r="12" spans="1:1">
      <c r="A12" t="s">
        <v>40</v>
      </c>
    </row>
    <row r="13" spans="1:1">
      <c r="A13" s="5" t="s">
        <v>36</v>
      </c>
    </row>
    <row r="14" spans="1:1">
      <c r="A14" s="5" t="s">
        <v>41</v>
      </c>
    </row>
    <row r="16" spans="1:1">
      <c r="A16" t="s">
        <v>20</v>
      </c>
    </row>
    <row r="17" spans="1:1">
      <c r="A17" t="s">
        <v>21</v>
      </c>
    </row>
    <row r="19" spans="1:1">
      <c r="A19" t="s">
        <v>10</v>
      </c>
    </row>
    <row r="20" spans="1:1">
      <c r="A20" t="s">
        <v>22</v>
      </c>
    </row>
    <row r="22" spans="1:1">
      <c r="A22" t="s">
        <v>24</v>
      </c>
    </row>
    <row r="24" spans="1:1">
      <c r="A24" t="s">
        <v>42</v>
      </c>
    </row>
    <row r="26" spans="1:1">
      <c r="A26" s="5" t="s">
        <v>43</v>
      </c>
    </row>
    <row r="27" spans="1:1">
      <c r="A27" t="s">
        <v>19</v>
      </c>
    </row>
    <row r="29" spans="1:1">
      <c r="A29" s="5" t="s">
        <v>87</v>
      </c>
    </row>
    <row r="31" spans="1:1">
      <c r="A31" t="s">
        <v>38</v>
      </c>
    </row>
    <row r="32" spans="1:1">
      <c r="A32" s="5"/>
    </row>
    <row r="33" spans="1:1">
      <c r="A33" s="5" t="s">
        <v>44</v>
      </c>
    </row>
    <row r="34" spans="1:1">
      <c r="A34" s="5" t="s">
        <v>29</v>
      </c>
    </row>
    <row r="35" spans="1:1">
      <c r="A35" s="5" t="s">
        <v>37</v>
      </c>
    </row>
  </sheetData>
  <phoneticPr fontId="1" type="noConversion"/>
  <pageMargins left="0.75" right="0.75" top="1" bottom="1" header="0.5" footer="0.5"/>
  <pageSetup scale="90" orientation="portrait" r:id="rId1"/>
  <headerFooter alignWithMargins="0"/>
</worksheet>
</file>

<file path=xl/worksheets/sheet5.xml><?xml version="1.0" encoding="utf-8"?>
<worksheet xmlns="http://schemas.openxmlformats.org/spreadsheetml/2006/main" xmlns:r="http://schemas.openxmlformats.org/officeDocument/2006/relationships">
  <dimension ref="A1:A3"/>
  <sheetViews>
    <sheetView workbookViewId="0">
      <selection activeCell="H1" sqref="H1"/>
    </sheetView>
  </sheetViews>
  <sheetFormatPr defaultRowHeight="12.75"/>
  <sheetData>
    <row r="1" spans="1:1">
      <c r="A1" s="1" t="s">
        <v>45</v>
      </c>
    </row>
    <row r="2" spans="1:1">
      <c r="A2" s="1" t="s">
        <v>69</v>
      </c>
    </row>
    <row r="3" spans="1:1">
      <c r="A3" t="s">
        <v>92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
  <sheetViews>
    <sheetView workbookViewId="0">
      <selection activeCell="M32" sqref="M32"/>
    </sheetView>
  </sheetViews>
  <sheetFormatPr defaultRowHeight="12.75"/>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dimension ref="A2:B24"/>
  <sheetViews>
    <sheetView topLeftCell="A3" workbookViewId="0">
      <selection activeCell="S35" sqref="S35"/>
    </sheetView>
  </sheetViews>
  <sheetFormatPr defaultRowHeight="12.75"/>
  <sheetData>
    <row r="2" spans="2:2">
      <c r="B2" t="s">
        <v>27</v>
      </c>
    </row>
    <row r="24" spans="1:1">
      <c r="A24" t="s">
        <v>28</v>
      </c>
    </row>
  </sheetData>
  <phoneticPr fontId="1"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Cue Sheet</vt:lpstr>
      <vt:lpstr>Date Time</vt:lpstr>
      <vt:lpstr>Description</vt:lpstr>
      <vt:lpstr>Rider info 2013</vt:lpstr>
      <vt:lpstr>Map</vt:lpstr>
      <vt:lpstr>Elevation</vt:lpstr>
      <vt:lpstr>Pictures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Baker</dc:creator>
  <cp:lastModifiedBy>Baker</cp:lastModifiedBy>
  <cp:lastPrinted>2013-03-18T00:54:58Z</cp:lastPrinted>
  <dcterms:created xsi:type="dcterms:W3CDTF">2008-08-28T22:10:55Z</dcterms:created>
  <dcterms:modified xsi:type="dcterms:W3CDTF">2013-03-23T22:31:27Z</dcterms:modified>
</cp:coreProperties>
</file>