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ingus 200km" sheetId="1" r:id="rId1"/>
  </sheets>
  <definedNames/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Susan</author>
  </authors>
  <commentList>
    <comment ref="A55" authorId="0">
      <text>
        <r>
          <rPr>
            <sz val="12"/>
            <rFont val="Arial"/>
            <family val="0"/>
          </rPr>
          <t>Terr Nav</t>
        </r>
      </text>
    </comment>
  </commentList>
</comments>
</file>

<file path=xl/sharedStrings.xml><?xml version="1.0" encoding="utf-8"?>
<sst xmlns="http://schemas.openxmlformats.org/spreadsheetml/2006/main" count="66" uniqueCount="62">
  <si>
    <t>2007 Southern Arizona Brevet Series</t>
  </si>
  <si>
    <t>200 km Brevet: Mingus Mountain</t>
  </si>
  <si>
    <t>Time Limit: 13.5 hrs   Start: 7:00 AM</t>
  </si>
  <si>
    <t>Go</t>
  </si>
  <si>
    <t xml:space="preserve"> </t>
  </si>
  <si>
    <t>Leg</t>
  </si>
  <si>
    <t>Checkpoint #1 Rockin River Ranch, Camp Verde</t>
  </si>
  <si>
    <t>4513 Salt Mine Rd, Camp Verde</t>
  </si>
  <si>
    <t>Open: 6:00 AM, ride starts to 7:00 AM</t>
  </si>
  <si>
    <t>Checkpoint #2 Roberts Marketplace, Prescott Valley</t>
  </si>
  <si>
    <t>Open: 8:55  Close: 11:20</t>
  </si>
  <si>
    <t xml:space="preserve"> Store is open Mon-Sat 5 am - 10 pm, Sun 5 am - 9 pm</t>
  </si>
  <si>
    <t xml:space="preserve"> 40.2 miles completed; Get receipt or signature.</t>
  </si>
  <si>
    <t>Checkpoint #3 Subway or Food Mart</t>
  </si>
  <si>
    <t>Open:  9:44   Close: 13:12</t>
  </si>
  <si>
    <t xml:space="preserve"> 58 miles completed; Get receipt or signature.</t>
  </si>
  <si>
    <t>Checkpoint #4 Roberts Marketplace, Prescott Valley</t>
  </si>
  <si>
    <t>Open: 10:35  Close: 15:08</t>
  </si>
  <si>
    <t xml:space="preserve"> 76 miles completed; Get receipt or signature.</t>
  </si>
  <si>
    <t>Checkpoint #5 Zoomers Bike &amp; Gear, Cottonwod</t>
  </si>
  <si>
    <t>Open: 12:02  Close: 18:24</t>
  </si>
  <si>
    <t>Go in the store and get a signature.</t>
  </si>
  <si>
    <t xml:space="preserve"> Store closes at 6 pm. If you arrive after the store closes, look at the store front and write down the answer to this question: "What animal is featured in the Zoomers' logo?"</t>
  </si>
  <si>
    <t>Answer:</t>
  </si>
  <si>
    <t xml:space="preserve"> 106 miles completed; Water available.</t>
  </si>
  <si>
    <t>Checkpoint #6 Rockin River Ranch, Camp Verde</t>
  </si>
  <si>
    <t>127 miles completed</t>
  </si>
  <si>
    <t>Open: 12:53  Close: 20:30</t>
  </si>
  <si>
    <t>Cum</t>
  </si>
  <si>
    <t>R out of the driveway onto Salt Mine Rd</t>
  </si>
  <si>
    <t>L on Oasis Rd</t>
  </si>
  <si>
    <t>At end, L on Hwy 260.</t>
  </si>
  <si>
    <t>L on access road toward I-17.</t>
  </si>
  <si>
    <t>Go under the interstate and then L to get on I-17.</t>
  </si>
  <si>
    <t>Get off I-17 at the first exit, Hwy 169. Go R onto 169 toward Prescott Valley.</t>
  </si>
  <si>
    <t>At end, R on 69.</t>
  </si>
  <si>
    <t>At the light, R onto Fain Rd.</t>
  </si>
  <si>
    <t>At light, L onto 89A</t>
  </si>
  <si>
    <t>At light, L onto Viewpoint Drive at exit 323. Go under 89.</t>
  </si>
  <si>
    <t>Right into the checkpoint</t>
  </si>
  <si>
    <t>Leave the checkpoint and get on 89. Go through the first light, go under 89, then left at the second light to get on 89.</t>
  </si>
  <si>
    <t>R on 89</t>
  </si>
  <si>
    <t>R into the checkpoint.</t>
  </si>
  <si>
    <t>L out of the checkpoint and go back the way you came.</t>
  </si>
  <si>
    <t>L at the light onto 89A.</t>
  </si>
  <si>
    <t>Right on Viewpoint Dr to enter the checkpoint.</t>
  </si>
  <si>
    <t>Right out of the checkpoint. Right at the traffic light in front of the store to get on 89A.</t>
  </si>
  <si>
    <t>L at light to stay on 89A towards Jerome.</t>
  </si>
  <si>
    <t>Summit of Mingus; pubic restroom</t>
  </si>
  <si>
    <t>Town of Jerome; pubic bathrooms at the fire station</t>
  </si>
  <si>
    <t>At the bottom of the climb, straight at the light, leaving Hwy 89A.</t>
  </si>
  <si>
    <t>Bear L onto Eleventh St in Clarkdale.</t>
  </si>
  <si>
    <t>R at stop sign on Main St</t>
  </si>
  <si>
    <t>Bear R onto Broadway. Becomes S. Main St</t>
  </si>
  <si>
    <t>R into the checkpoint</t>
  </si>
  <si>
    <t>R out of the checkpoint onto Historic 89A and S Main St</t>
  </si>
  <si>
    <t>Straight at the light to join Hwy 279.</t>
  </si>
  <si>
    <t>R at the light onto Hwy 260.</t>
  </si>
  <si>
    <t>Cross over I-17.</t>
  </si>
  <si>
    <t>R on Oasis Rd</t>
  </si>
  <si>
    <t>R at end on Salt Mine Rd</t>
  </si>
  <si>
    <t>L into the driveway of the Rockin River Ranch.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</si>
</sst>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wrapText="1"/>
    </xf>
    <xf numFmtId="164" fontId="0" fillId="0" borderId="3" xfId="0" applyNumberFormat="1" applyFont="1" applyAlignment="1">
      <alignment horizontal="centerContinuous"/>
    </xf>
    <xf numFmtId="166" fontId="0" fillId="0" borderId="0" xfId="0" applyNumberFormat="1" applyFont="1" applyAlignment="1">
      <alignment horizontal="center" vertical="top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 wrapText="1"/>
    </xf>
    <xf numFmtId="166" fontId="0" fillId="0" borderId="1" xfId="0" applyNumberFormat="1" applyFont="1" applyAlignment="1">
      <alignment horizontal="centerContinuous"/>
    </xf>
    <xf numFmtId="166" fontId="0" fillId="0" borderId="3" xfId="0" applyNumberFormat="1" applyFont="1" applyAlignment="1">
      <alignment horizontal="centerContinuous"/>
    </xf>
    <xf numFmtId="166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wrapText="1"/>
    </xf>
    <xf numFmtId="166" fontId="0" fillId="0" borderId="0" xfId="0" applyNumberFormat="1" applyFont="1" applyAlignment="1">
      <alignment/>
    </xf>
    <xf numFmtId="166" fontId="0" fillId="0" borderId="2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/>
    </xf>
    <xf numFmtId="166" fontId="0" fillId="0" borderId="2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defaultGridColor="0" zoomScale="87" zoomScaleNormal="87" colorId="22" workbookViewId="0" topLeftCell="A33">
      <pane topLeftCell="A33" activePane="topLeft" state="split"/>
      <selection pane="topLeft" activeCell="A55" sqref="A55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6.6640625" style="1" customWidth="1"/>
    <col min="4" max="4" width="35.6640625" style="1" customWidth="1"/>
    <col min="5" max="256" width="9.6640625" style="1" customWidth="1"/>
  </cols>
  <sheetData>
    <row r="1" spans="1:4" ht="15.75">
      <c r="A1" s="2" t="s">
        <v>0</v>
      </c>
      <c r="B1" s="2"/>
      <c r="C1" s="2"/>
      <c r="D1" s="2"/>
    </row>
    <row r="2" spans="1:4" ht="15.75">
      <c r="A2" s="2" t="s">
        <v>1</v>
      </c>
      <c r="B2" s="2"/>
      <c r="C2" s="2"/>
      <c r="D2" s="2"/>
    </row>
    <row r="3" spans="1:4" ht="15.75">
      <c r="A3" s="2" t="s">
        <v>2</v>
      </c>
      <c r="B3" s="2"/>
      <c r="C3" s="2"/>
      <c r="D3" s="2"/>
    </row>
    <row r="4" spans="1:4" ht="15.75">
      <c r="A4" s="3" t="s">
        <v>3</v>
      </c>
      <c r="B4" s="3" t="s">
        <v>5</v>
      </c>
      <c r="C4" s="3" t="s">
        <v>28</v>
      </c>
      <c r="D4" s="4"/>
    </row>
    <row r="5" spans="1:5" ht="15">
      <c r="A5" s="5"/>
      <c r="B5" s="6" t="s">
        <v>6</v>
      </c>
      <c r="C5" s="7"/>
      <c r="D5" s="8"/>
      <c r="E5" s="9"/>
    </row>
    <row r="6" spans="1:5" ht="15">
      <c r="A6" s="5"/>
      <c r="B6" s="10" t="s">
        <v>7</v>
      </c>
      <c r="C6" s="11"/>
      <c r="D6" s="12"/>
      <c r="E6" s="9"/>
    </row>
    <row r="7" spans="1:5" ht="15">
      <c r="A7" s="5"/>
      <c r="B7" s="13" t="s">
        <v>8</v>
      </c>
      <c r="C7" s="11"/>
      <c r="D7" s="12"/>
      <c r="E7" s="9"/>
    </row>
    <row r="8" spans="1:4" ht="30">
      <c r="A8" s="14">
        <v>0.25</v>
      </c>
      <c r="B8" s="15">
        <f>A8</f>
        <v>0.25</v>
      </c>
      <c r="C8" s="15">
        <f>A8</f>
        <v>0.25</v>
      </c>
      <c r="D8" s="16" t="s">
        <v>29</v>
      </c>
    </row>
    <row r="9" spans="1:4" ht="15">
      <c r="A9" s="14">
        <v>5</v>
      </c>
      <c r="B9" s="14">
        <f>B8+A9</f>
        <v>5.25</v>
      </c>
      <c r="C9" s="14">
        <f>C8+A9</f>
        <v>5.25</v>
      </c>
      <c r="D9" s="4" t="s">
        <v>30</v>
      </c>
    </row>
    <row r="10" spans="1:4" ht="15">
      <c r="A10" s="14">
        <v>0.4</v>
      </c>
      <c r="B10" s="14">
        <f>B9+A10</f>
        <v>5.65</v>
      </c>
      <c r="C10" s="14">
        <f>C9+A10</f>
        <v>5.65</v>
      </c>
      <c r="D10" s="4" t="s">
        <v>31</v>
      </c>
    </row>
    <row r="11" spans="1:4" ht="15">
      <c r="A11" s="17">
        <v>0.2</v>
      </c>
      <c r="B11" s="14">
        <f>B10+A11</f>
        <v>5.8500000000000005</v>
      </c>
      <c r="C11" s="14">
        <f>C10+A11</f>
        <v>5.8500000000000005</v>
      </c>
      <c r="D11" s="18" t="s">
        <v>32</v>
      </c>
    </row>
    <row r="12" spans="1:4" ht="30">
      <c r="A12" s="14">
        <v>2</v>
      </c>
      <c r="B12" s="14">
        <f>B11+A12</f>
        <v>7.8500000000000005</v>
      </c>
      <c r="C12" s="14">
        <f>C11+A12</f>
        <v>7.8500000000000005</v>
      </c>
      <c r="D12" s="19" t="s">
        <v>33</v>
      </c>
    </row>
    <row r="13" spans="1:4" ht="30">
      <c r="A13" s="14">
        <v>6.7</v>
      </c>
      <c r="B13" s="14">
        <f>B12+A13</f>
        <v>14.55</v>
      </c>
      <c r="C13" s="14">
        <f>C12+A13</f>
        <v>14.55</v>
      </c>
      <c r="D13" s="19" t="s">
        <v>34</v>
      </c>
    </row>
    <row r="14" spans="1:4" ht="15">
      <c r="A14" s="14">
        <v>15.19</v>
      </c>
      <c r="B14" s="14">
        <f>B13+A14</f>
        <v>29.740000000000002</v>
      </c>
      <c r="C14" s="14">
        <f>C13+A14</f>
        <v>29.740000000000002</v>
      </c>
      <c r="D14" s="19" t="s">
        <v>35</v>
      </c>
    </row>
    <row r="15" spans="1:4" ht="15">
      <c r="A15" s="14">
        <v>2.1</v>
      </c>
      <c r="B15" s="14">
        <f>B14+A15</f>
        <v>31.840000000000003</v>
      </c>
      <c r="C15" s="14">
        <f>C14+A15</f>
        <v>31.840000000000003</v>
      </c>
      <c r="D15" s="19" t="s">
        <v>36</v>
      </c>
    </row>
    <row r="16" spans="1:4" ht="15">
      <c r="A16" s="14">
        <v>7.2</v>
      </c>
      <c r="B16" s="14">
        <f>B15+A16</f>
        <v>39.040000000000006</v>
      </c>
      <c r="C16" s="14">
        <f>C15+A16</f>
        <v>39.040000000000006</v>
      </c>
      <c r="D16" s="19" t="s">
        <v>37</v>
      </c>
    </row>
    <row r="17" spans="1:4" ht="30">
      <c r="A17" s="14">
        <v>1.1</v>
      </c>
      <c r="B17" s="14">
        <f>B16+A17</f>
        <v>40.14000000000001</v>
      </c>
      <c r="C17" s="14">
        <f>C16+A17</f>
        <v>40.14000000000001</v>
      </c>
      <c r="D17" s="19" t="s">
        <v>38</v>
      </c>
    </row>
    <row r="18" spans="1:4" ht="15">
      <c r="A18" s="14">
        <v>0.1</v>
      </c>
      <c r="B18" s="14">
        <f>B17+A18</f>
        <v>40.24000000000001</v>
      </c>
      <c r="C18" s="14">
        <f>C17+A18</f>
        <v>40.24000000000001</v>
      </c>
      <c r="D18" s="19" t="s">
        <v>39</v>
      </c>
    </row>
    <row r="19" spans="1:5" ht="15.75">
      <c r="A19" s="3"/>
      <c r="B19" s="20" t="s">
        <v>9</v>
      </c>
      <c r="C19" s="7"/>
      <c r="D19" s="8"/>
      <c r="E19" s="9"/>
    </row>
    <row r="20" spans="1:5" ht="15.75">
      <c r="A20" s="3"/>
      <c r="B20" s="21" t="s">
        <v>10</v>
      </c>
      <c r="C20" s="11"/>
      <c r="D20" s="12"/>
      <c r="E20" s="9"/>
    </row>
    <row r="21" spans="1:5" ht="30">
      <c r="A21" s="3"/>
      <c r="B21" s="22" t="s">
        <v>11</v>
      </c>
      <c r="C21" s="12"/>
      <c r="D21" s="12"/>
      <c r="E21" s="9"/>
    </row>
    <row r="22" spans="1:5" ht="15.75">
      <c r="A22" s="3" t="s">
        <v>4</v>
      </c>
      <c r="B22" s="22" t="s">
        <v>12</v>
      </c>
      <c r="C22" s="12"/>
      <c r="D22" s="12"/>
      <c r="E22" s="9"/>
    </row>
    <row r="23" spans="1:4" ht="60">
      <c r="A23" s="17"/>
      <c r="B23" s="23"/>
      <c r="C23" s="23"/>
      <c r="D23" s="24" t="s">
        <v>40</v>
      </c>
    </row>
    <row r="24" spans="1:4" ht="15">
      <c r="A24" s="14">
        <v>10.7</v>
      </c>
      <c r="B24" s="14">
        <f>A24</f>
        <v>10.7</v>
      </c>
      <c r="C24" s="14">
        <f>C18+A24</f>
        <v>50.94000000000001</v>
      </c>
      <c r="D24" s="19" t="s">
        <v>41</v>
      </c>
    </row>
    <row r="25" spans="1:5" ht="15">
      <c r="A25" s="14">
        <v>7</v>
      </c>
      <c r="B25" s="14">
        <f>A25</f>
        <v>7</v>
      </c>
      <c r="C25" s="14">
        <f>C24+A25</f>
        <v>57.94000000000001</v>
      </c>
      <c r="D25" s="19" t="s">
        <v>42</v>
      </c>
      <c r="E25" s="18" t="s">
        <v>4</v>
      </c>
    </row>
    <row r="26" spans="1:5" ht="15">
      <c r="A26" s="25"/>
      <c r="B26" s="20" t="s">
        <v>13</v>
      </c>
      <c r="C26" s="7"/>
      <c r="D26" s="8"/>
      <c r="E26" s="9"/>
    </row>
    <row r="27" spans="1:5" ht="15">
      <c r="A27" s="25"/>
      <c r="B27" s="21" t="s">
        <v>14</v>
      </c>
      <c r="C27" s="11"/>
      <c r="D27" s="12"/>
      <c r="E27" s="9"/>
    </row>
    <row r="28" spans="1:5" ht="15">
      <c r="A28" s="25"/>
      <c r="B28" s="22" t="s">
        <v>15</v>
      </c>
      <c r="C28" s="12"/>
      <c r="D28" s="12"/>
      <c r="E28" s="9"/>
    </row>
    <row r="29" spans="1:4" ht="30">
      <c r="A29" s="14"/>
      <c r="B29" s="26"/>
      <c r="C29" s="26"/>
      <c r="D29" s="24" t="s">
        <v>43</v>
      </c>
    </row>
    <row r="30" spans="1:4" ht="15">
      <c r="A30" s="14">
        <v>7</v>
      </c>
      <c r="B30" s="14">
        <f>A30</f>
        <v>7</v>
      </c>
      <c r="C30" s="14">
        <f>C25+A30</f>
        <v>64.94000000000001</v>
      </c>
      <c r="D30" s="19" t="s">
        <v>44</v>
      </c>
    </row>
    <row r="31" spans="1:4" ht="30">
      <c r="A31" s="14">
        <v>10.7</v>
      </c>
      <c r="B31" s="14">
        <f>A31+B30</f>
        <v>17.7</v>
      </c>
      <c r="C31" s="14">
        <f>C30+A31</f>
        <v>75.64000000000001</v>
      </c>
      <c r="D31" s="19" t="s">
        <v>45</v>
      </c>
    </row>
    <row r="32" spans="1:5" ht="15">
      <c r="A32" s="5"/>
      <c r="B32" s="20" t="s">
        <v>16</v>
      </c>
      <c r="C32" s="7"/>
      <c r="D32" s="8"/>
      <c r="E32" s="9"/>
    </row>
    <row r="33" spans="1:5" ht="15">
      <c r="A33" s="5"/>
      <c r="B33" s="21" t="s">
        <v>17</v>
      </c>
      <c r="C33" s="11"/>
      <c r="D33" s="12"/>
      <c r="E33" s="9"/>
    </row>
    <row r="34" spans="1:5" ht="30">
      <c r="A34" s="5"/>
      <c r="B34" s="22" t="s">
        <v>11</v>
      </c>
      <c r="C34" s="12"/>
      <c r="D34" s="12"/>
      <c r="E34" s="9"/>
    </row>
    <row r="35" spans="1:5" ht="15">
      <c r="A35" s="5"/>
      <c r="B35" s="22" t="s">
        <v>18</v>
      </c>
      <c r="C35" s="12"/>
      <c r="D35" s="12"/>
      <c r="E35" s="9"/>
    </row>
    <row r="36" spans="1:4" ht="45">
      <c r="A36" s="5"/>
      <c r="B36" s="27"/>
      <c r="C36" s="27"/>
      <c r="D36" s="24" t="s">
        <v>46</v>
      </c>
    </row>
    <row r="37" spans="1:4" ht="30">
      <c r="A37" s="14">
        <v>1.1</v>
      </c>
      <c r="B37" s="14">
        <f>B7+A37</f>
        <v>1.1</v>
      </c>
      <c r="C37" s="14">
        <f>C31+A37</f>
        <v>76.74000000000001</v>
      </c>
      <c r="D37" s="19" t="s">
        <v>47</v>
      </c>
    </row>
    <row r="38" spans="1:4" ht="15">
      <c r="A38" s="14">
        <v>12.2</v>
      </c>
      <c r="B38" s="14">
        <f>B37+A38</f>
        <v>13.299999999999999</v>
      </c>
      <c r="C38" s="14">
        <f>C37+A38</f>
        <v>88.94000000000001</v>
      </c>
      <c r="D38" s="19" t="s">
        <v>48</v>
      </c>
    </row>
    <row r="39" spans="1:4" ht="30">
      <c r="A39" s="14">
        <v>7.5</v>
      </c>
      <c r="B39" s="14">
        <f>B38+A39</f>
        <v>20.799999999999997</v>
      </c>
      <c r="C39" s="14">
        <f>C38+A39</f>
        <v>96.44000000000001</v>
      </c>
      <c r="D39" s="19" t="s">
        <v>49</v>
      </c>
    </row>
    <row r="40" spans="1:4" ht="30">
      <c r="A40" s="14">
        <v>4.8</v>
      </c>
      <c r="B40" s="14">
        <f>B39+A40</f>
        <v>25.599999999999998</v>
      </c>
      <c r="C40" s="14">
        <f>C39+A40</f>
        <v>101.24000000000001</v>
      </c>
      <c r="D40" s="19" t="s">
        <v>50</v>
      </c>
    </row>
    <row r="41" spans="1:4" ht="15">
      <c r="A41" s="14">
        <f>0.6</f>
        <v>0.6</v>
      </c>
      <c r="B41" s="14">
        <f>B40+A41</f>
        <v>26.2</v>
      </c>
      <c r="C41" s="14">
        <f>C40+A41</f>
        <v>101.84</v>
      </c>
      <c r="D41" s="19" t="s">
        <v>51</v>
      </c>
    </row>
    <row r="42" spans="1:4" ht="15">
      <c r="A42" s="14">
        <v>0.1</v>
      </c>
      <c r="B42" s="14">
        <f>B41+A42</f>
        <v>26.3</v>
      </c>
      <c r="C42" s="14">
        <f>C41+A42</f>
        <v>101.94</v>
      </c>
      <c r="D42" s="19" t="s">
        <v>52</v>
      </c>
    </row>
    <row r="43" spans="1:4" ht="30">
      <c r="A43" s="14">
        <f>26.68-26.31</f>
        <v>0.370000000000001</v>
      </c>
      <c r="B43" s="14">
        <f>B42+A43</f>
        <v>26.67</v>
      </c>
      <c r="C43" s="14">
        <f>C42+A43</f>
        <v>102.31</v>
      </c>
      <c r="D43" s="19" t="s">
        <v>53</v>
      </c>
    </row>
    <row r="44" spans="1:4" ht="15">
      <c r="A44" s="14">
        <v>4</v>
      </c>
      <c r="B44" s="14">
        <f>B43+A44</f>
        <v>30.67</v>
      </c>
      <c r="C44" s="14">
        <f>C43+A44</f>
        <v>106.31</v>
      </c>
      <c r="D44" s="19" t="s">
        <v>54</v>
      </c>
    </row>
    <row r="45" spans="1:5" ht="15">
      <c r="A45" s="14"/>
      <c r="B45" s="20" t="s">
        <v>19</v>
      </c>
      <c r="C45" s="7"/>
      <c r="D45" s="8"/>
      <c r="E45" s="9"/>
    </row>
    <row r="46" spans="1:5" ht="15">
      <c r="A46" s="14"/>
      <c r="B46" s="21" t="s">
        <v>20</v>
      </c>
      <c r="C46" s="11"/>
      <c r="D46" s="12"/>
      <c r="E46" s="9"/>
    </row>
    <row r="47" spans="1:5" ht="15">
      <c r="A47" s="14"/>
      <c r="B47" s="22" t="s">
        <v>21</v>
      </c>
      <c r="C47" s="12"/>
      <c r="D47" s="12"/>
      <c r="E47" s="9"/>
    </row>
    <row r="48" spans="1:5" ht="60">
      <c r="A48" s="14"/>
      <c r="B48" s="22" t="s">
        <v>22</v>
      </c>
      <c r="C48" s="12"/>
      <c r="D48" s="12"/>
      <c r="E48" s="9"/>
    </row>
    <row r="49" spans="1:5" ht="15">
      <c r="A49" s="14"/>
      <c r="B49" s="22" t="s">
        <v>23</v>
      </c>
      <c r="C49" s="12"/>
      <c r="D49" s="12"/>
      <c r="E49" s="9"/>
    </row>
    <row r="50" spans="1:5" ht="15">
      <c r="A50" s="14"/>
      <c r="B50" s="22" t="s">
        <v>24</v>
      </c>
      <c r="C50" s="12"/>
      <c r="D50" s="12"/>
      <c r="E50" s="9"/>
    </row>
    <row r="51" spans="1:4" ht="30">
      <c r="A51" s="14"/>
      <c r="B51" s="28"/>
      <c r="C51" s="8"/>
      <c r="D51" s="16" t="s">
        <v>55</v>
      </c>
    </row>
    <row r="52" spans="1:4" ht="15">
      <c r="A52" s="14">
        <f>2171/5280</f>
        <v>0.41117424242424244</v>
      </c>
      <c r="B52" s="14">
        <f>A52</f>
        <v>0.41117424242424244</v>
      </c>
      <c r="C52" s="14">
        <f>A52+C44</f>
        <v>106.72117424242424</v>
      </c>
      <c r="D52" s="4" t="s">
        <v>56</v>
      </c>
    </row>
    <row r="53" spans="1:4" ht="15">
      <c r="A53" s="14">
        <f>3379/5280</f>
        <v>0.6399621212121213</v>
      </c>
      <c r="B53" s="14">
        <f>B52+A53</f>
        <v>1.0511363636363638</v>
      </c>
      <c r="C53" s="14">
        <f>C52+A53</f>
        <v>107.36113636363636</v>
      </c>
      <c r="D53" s="4" t="s">
        <v>57</v>
      </c>
    </row>
    <row r="54" spans="1:4" ht="15">
      <c r="A54" s="14">
        <v>11.9</v>
      </c>
      <c r="B54" s="14">
        <f>B53+A54</f>
        <v>12.951136363636364</v>
      </c>
      <c r="C54" s="14">
        <f>C53+A54</f>
        <v>119.26113636363637</v>
      </c>
      <c r="D54" s="4" t="s">
        <v>58</v>
      </c>
    </row>
    <row r="55" spans="1:5" ht="15">
      <c r="A55" s="14">
        <v>1.8</v>
      </c>
      <c r="B55" s="14">
        <f>B54+A55</f>
        <v>14.751136363636364</v>
      </c>
      <c r="C55" s="14">
        <f>C54+A55</f>
        <v>121.06113636363636</v>
      </c>
      <c r="D55" s="4" t="s">
        <v>59</v>
      </c>
      <c r="E55" s="18" t="s">
        <v>4</v>
      </c>
    </row>
    <row r="56" spans="1:4" ht="15">
      <c r="A56" s="14">
        <v>0.4</v>
      </c>
      <c r="B56" s="14">
        <f>B55+A56</f>
        <v>15.151136363636365</v>
      </c>
      <c r="C56" s="14">
        <f>C55+A56</f>
        <v>121.46113636363637</v>
      </c>
      <c r="D56" s="4" t="s">
        <v>60</v>
      </c>
    </row>
    <row r="57" spans="1:4" ht="30">
      <c r="A57" s="14">
        <v>5</v>
      </c>
      <c r="B57" s="14">
        <f>B56+A57</f>
        <v>20.151136363636365</v>
      </c>
      <c r="C57" s="14">
        <f>C56+A57</f>
        <v>126.46113636363637</v>
      </c>
      <c r="D57" s="4" t="s">
        <v>61</v>
      </c>
    </row>
    <row r="58" spans="2:5" ht="15">
      <c r="B58" s="6" t="s">
        <v>25</v>
      </c>
      <c r="C58" s="7"/>
      <c r="D58" s="8"/>
      <c r="E58" s="9"/>
    </row>
    <row r="59" spans="2:5" ht="15">
      <c r="B59" s="10" t="s">
        <v>7</v>
      </c>
      <c r="C59" s="11"/>
      <c r="D59" s="12"/>
      <c r="E59" s="9"/>
    </row>
    <row r="60" spans="2:5" ht="13.5">
      <c r="B60" s="10" t="s">
        <v>26</v>
      </c>
      <c r="C60" s="12"/>
      <c r="D60" s="12"/>
      <c r="E60" s="9"/>
    </row>
    <row r="61" spans="1:5" ht="13.5">
      <c r="A61" s="29"/>
      <c r="B61" s="21" t="s">
        <v>27</v>
      </c>
      <c r="C61" s="11"/>
      <c r="D61" s="12"/>
      <c r="E61" s="9"/>
    </row>
    <row r="62" spans="2:4" ht="13.5">
      <c r="B62" s="27"/>
      <c r="C62" s="27"/>
      <c r="D62" s="27"/>
    </row>
  </sheetData>
  <sheetProtection/>
  <printOptions/>
  <pageMargins left="0.5" right="0.5" top="0.5" bottom="0.5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