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300 km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<sst xmlns="http://schemas.openxmlformats.org/spreadsheetml/2006/main" count="69" uniqueCount="60">
  <si>
    <t>2007 Southern Arizona Brevet Series</t>
  </si>
  <si>
    <t>300 km Brevet: Flagstaff &amp; Mormon Lake</t>
  </si>
  <si>
    <t>Time Limit: 20 hrs   Start: 4:00 AM</t>
  </si>
  <si>
    <t>Lights, safety vest/belt, ankle bands required</t>
  </si>
  <si>
    <t>Go</t>
  </si>
  <si>
    <t xml:space="preserve"> </t>
  </si>
  <si>
    <t>Leg</t>
  </si>
  <si>
    <t>Checkpoint #1 Rockin River Ranch, Camp Verde</t>
  </si>
  <si>
    <t>4513 Salt Mine Rd, Camp Verde</t>
  </si>
  <si>
    <t>Open: 3:00 AM, ride starts to 4 AM</t>
  </si>
  <si>
    <t>Checkpoint #2 Bashas, Sedona</t>
  </si>
  <si>
    <t>Open: 5:41 Close: 7:48</t>
  </si>
  <si>
    <t>36 miles completed; Collect receipt or signature</t>
  </si>
  <si>
    <t>Checkpoint #3 Circle K, Flagstaff</t>
  </si>
  <si>
    <t>Open: 7:05 Close: 11:00</t>
  </si>
  <si>
    <t>65 miles completed; get receipt; store open 24 hours</t>
  </si>
  <si>
    <t>Checkpoint #4 Mormon Lake store</t>
  </si>
  <si>
    <t>Restrooms in the Laundry building before the store.</t>
  </si>
  <si>
    <t>Open: 8:25 Close: 14:00</t>
  </si>
  <si>
    <t>93 miles completed; Get receipt or signature</t>
  </si>
  <si>
    <t>Checkpoint #5 Long Valley Store and Cafe</t>
  </si>
  <si>
    <t>Open: 9:49 Close: 17:12</t>
  </si>
  <si>
    <t>Store open 7:30am - 9pm</t>
  </si>
  <si>
    <t>123 miles completed; get receipt or signature</t>
  </si>
  <si>
    <t>Checkpoint #6 Uncle Tom Kwik Stop in Pine</t>
  </si>
  <si>
    <t>Food, water, restrooms</t>
  </si>
  <si>
    <t>Open: 10:55 Close: 19:32</t>
  </si>
  <si>
    <t>Store open 7 am - 9 pm</t>
  </si>
  <si>
    <t>145 miles completed; get receipt or signature</t>
  </si>
  <si>
    <t>Checkpoint #7 Rockin River Ranch, Camp Verde</t>
  </si>
  <si>
    <t>Open: 13:00 Close: 10:00 (next day)</t>
  </si>
  <si>
    <t>194 miles completed</t>
  </si>
  <si>
    <t>Cum</t>
  </si>
  <si>
    <t>R out of the driveway onto Salt Mine Rd</t>
  </si>
  <si>
    <t>L on Oasis Rd</t>
  </si>
  <si>
    <t>At end, L on Hwy 260.</t>
  </si>
  <si>
    <t>Cross over I-17</t>
  </si>
  <si>
    <t>At end R at light on 89A. (Home Depot on left, Sizzlers on right.) Stay on 89A next 46 miles.</t>
  </si>
  <si>
    <t>L on Coffee Pot Rd in Sediba</t>
  </si>
  <si>
    <t>R into the checkpoint</t>
  </si>
  <si>
    <t>L out of the checkpoint to continue on 89A</t>
  </si>
  <si>
    <t>R (E) at light on Lake Mary Road.</t>
  </si>
  <si>
    <t>L into the checkpoint</t>
  </si>
  <si>
    <t>Leave the Circle K and go L (E) to continue on Lake Mary Road.</t>
  </si>
  <si>
    <t>R onto Mormon Lake Rd. Big sign on L for Mormon Village.</t>
  </si>
  <si>
    <t>Left into the checkpoint.</t>
  </si>
  <si>
    <t>L out of checkpoint onto Mormon Lake Rd</t>
  </si>
  <si>
    <t xml:space="preserve">R at end to rejoin Lake Mary Rd. </t>
  </si>
  <si>
    <t>Happy Jack Lodge. Check water.</t>
  </si>
  <si>
    <t>R in Clints Well to remain on Lake Mary Rd. Join State Hwy 87</t>
  </si>
  <si>
    <t>Long Valley Store and Cafe on right. Restrooms on side of building</t>
  </si>
  <si>
    <t>R out of the checkpoint to continue on Hwy 87.</t>
  </si>
  <si>
    <t>Town of Strawberry</t>
  </si>
  <si>
    <t>R into checkpoint in Pine</t>
  </si>
  <si>
    <t>L out of the checkpoint. Go back the way you came.</t>
  </si>
  <si>
    <t>L on State Hwy 260 leaving Hwy 87. If you miss this turn, you're going back to Flagstaff!</t>
  </si>
  <si>
    <t>Clear Creek Store. Check Water. Store open from 8 am to 5 pm.</t>
  </si>
  <si>
    <t>R at end on Salt Mine Rd</t>
  </si>
  <si>
    <t>L into Rockin River Ranch.</t>
  </si>
  <si>
    <t>Follow the dirt driveway to the ranch house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</si>
</sst>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Continuous"/>
    </xf>
    <xf numFmtId="166" fontId="0" fillId="0" borderId="0" xfId="0" applyNumberFormat="1" applyFont="1" applyAlignment="1">
      <alignment horizontal="center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/>
    </xf>
    <xf numFmtId="166" fontId="0" fillId="0" borderId="1" xfId="0" applyNumberFormat="1" applyFont="1" applyAlignment="1">
      <alignment horizontal="centerContinuous"/>
    </xf>
    <xf numFmtId="166" fontId="0" fillId="0" borderId="3" xfId="0" applyNumberFormat="1" applyFont="1" applyAlignment="1">
      <alignment horizontal="centerContinuous"/>
    </xf>
    <xf numFmtId="166" fontId="0" fillId="0" borderId="3" xfId="0" applyNumberFormat="1" applyFont="1" applyAlignment="1">
      <alignment horizontal="centerContinuous" wrapText="1"/>
    </xf>
    <xf numFmtId="166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3" xfId="0" applyNumberFormat="1" applyFont="1" applyAlignment="1">
      <alignment/>
    </xf>
    <xf numFmtId="166" fontId="0" fillId="0" borderId="2" xfId="0" applyNumberFormat="1" applyFont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defaultGridColor="0" zoomScale="87" zoomScaleNormal="87" colorId="22" workbookViewId="0" topLeftCell="B34">
      <pane topLeftCell="B34" activePane="topLeft" state="split"/>
      <selection pane="topLeft" activeCell="E60" sqref="E60"/>
    </sheetView>
  </sheetViews>
  <sheetFormatPr defaultColWidth="8.88671875" defaultRowHeight="15"/>
  <cols>
    <col min="1" max="3" width="5.6640625" style="1" customWidth="1"/>
    <col min="4" max="4" width="34.6640625" style="1" customWidth="1"/>
    <col min="5" max="256" width="9.6640625" style="1" customWidth="1"/>
  </cols>
  <sheetData>
    <row r="1" spans="1:4" ht="13.5">
      <c r="A1" s="2" t="s">
        <v>0</v>
      </c>
      <c r="B1" s="2"/>
      <c r="C1" s="2"/>
      <c r="D1" s="3"/>
    </row>
    <row r="2" spans="1:4" ht="13.5">
      <c r="A2" s="2" t="s">
        <v>1</v>
      </c>
      <c r="B2" s="2"/>
      <c r="C2" s="2"/>
      <c r="D2" s="3"/>
    </row>
    <row r="3" spans="1:4" ht="13.5">
      <c r="A3" s="2" t="s">
        <v>2</v>
      </c>
      <c r="B3" s="2"/>
      <c r="C3" s="2"/>
      <c r="D3" s="3"/>
    </row>
    <row r="4" spans="1:4" ht="13.5">
      <c r="A4" s="4" t="s">
        <v>3</v>
      </c>
      <c r="B4" s="4"/>
      <c r="C4" s="4"/>
      <c r="D4" s="3"/>
    </row>
    <row r="5" spans="1:4" ht="13.5">
      <c r="A5" s="5" t="s">
        <v>4</v>
      </c>
      <c r="B5" s="5" t="s">
        <v>6</v>
      </c>
      <c r="C5" s="5" t="s">
        <v>32</v>
      </c>
      <c r="D5" s="6"/>
    </row>
    <row r="6" spans="1:5" ht="13.5">
      <c r="A6" s="7"/>
      <c r="B6" s="8" t="s">
        <v>7</v>
      </c>
      <c r="C6" s="9"/>
      <c r="D6" s="10"/>
      <c r="E6" s="11"/>
    </row>
    <row r="7" spans="1:5" ht="13.5">
      <c r="A7" s="7"/>
      <c r="B7" s="12" t="s">
        <v>8</v>
      </c>
      <c r="C7" s="13"/>
      <c r="D7" s="3"/>
      <c r="E7" s="11"/>
    </row>
    <row r="8" spans="1:5" ht="13.5">
      <c r="A8" s="7"/>
      <c r="B8" s="14" t="s">
        <v>9</v>
      </c>
      <c r="C8" s="13"/>
      <c r="D8" s="3"/>
      <c r="E8" s="11"/>
    </row>
    <row r="9" spans="1:4" ht="13.5">
      <c r="A9" s="15">
        <v>0.25</v>
      </c>
      <c r="B9" s="16">
        <f>A9</f>
        <v>0.25</v>
      </c>
      <c r="C9" s="16">
        <f>A9</f>
        <v>0.25</v>
      </c>
      <c r="D9" s="17" t="s">
        <v>33</v>
      </c>
    </row>
    <row r="10" spans="1:4" ht="13.5">
      <c r="A10" s="18">
        <v>5</v>
      </c>
      <c r="B10" s="18">
        <f>B9+A10</f>
        <v>5.25</v>
      </c>
      <c r="C10" s="18">
        <f>C9+A10</f>
        <v>5.25</v>
      </c>
      <c r="D10" s="6" t="s">
        <v>34</v>
      </c>
    </row>
    <row r="11" spans="1:4" ht="13.5">
      <c r="A11" s="18">
        <v>0.4</v>
      </c>
      <c r="B11" s="18">
        <f>B10+A11</f>
        <v>5.65</v>
      </c>
      <c r="C11" s="18">
        <f>C10+A11</f>
        <v>5.65</v>
      </c>
      <c r="D11" s="6" t="s">
        <v>35</v>
      </c>
    </row>
    <row r="12" spans="1:4" ht="13.5">
      <c r="A12" s="18">
        <v>1</v>
      </c>
      <c r="B12" s="18">
        <f>B11+A12</f>
        <v>6.65</v>
      </c>
      <c r="C12" s="18">
        <f>C11+A12</f>
        <v>6.65</v>
      </c>
      <c r="D12" s="6" t="s">
        <v>36</v>
      </c>
    </row>
    <row r="13" spans="1:4" ht="13.5">
      <c r="A13" s="18">
        <v>12.2</v>
      </c>
      <c r="B13" s="18">
        <f>B12+A13</f>
        <v>18.85</v>
      </c>
      <c r="C13" s="18">
        <f>C12+A13</f>
        <v>18.85</v>
      </c>
      <c r="D13" s="6" t="s">
        <v>37</v>
      </c>
    </row>
    <row r="14" spans="1:4" ht="13.5">
      <c r="A14" s="18">
        <v>16.7</v>
      </c>
      <c r="B14" s="18">
        <f>B13+A14</f>
        <v>35.55</v>
      </c>
      <c r="C14" s="18">
        <f>C13+A14</f>
        <v>35.55</v>
      </c>
      <c r="D14" s="19" t="s">
        <v>38</v>
      </c>
    </row>
    <row r="15" ht="13.5">
      <c r="D15" s="19" t="s">
        <v>39</v>
      </c>
    </row>
    <row r="16" spans="2:5" ht="13.5">
      <c r="B16" s="20" t="s">
        <v>10</v>
      </c>
      <c r="C16" s="9"/>
      <c r="D16" s="10"/>
      <c r="E16" s="11"/>
    </row>
    <row r="17" spans="1:5" ht="13.5">
      <c r="A17" s="18"/>
      <c r="B17" s="21" t="s">
        <v>11</v>
      </c>
      <c r="C17" s="13"/>
      <c r="D17" s="3"/>
      <c r="E17" s="11"/>
    </row>
    <row r="18" spans="1:5" ht="13.5">
      <c r="A18" s="18"/>
      <c r="B18" s="21" t="s">
        <v>12</v>
      </c>
      <c r="C18" s="13"/>
      <c r="D18" s="3"/>
      <c r="E18" s="11"/>
    </row>
    <row r="19" spans="1:4" ht="13.5">
      <c r="A19" s="18"/>
      <c r="B19" s="16"/>
      <c r="C19" s="16"/>
      <c r="D19" s="17" t="s">
        <v>40</v>
      </c>
    </row>
    <row r="20" spans="1:4" ht="13.5">
      <c r="A20" s="18">
        <v>29.5</v>
      </c>
      <c r="B20" s="18">
        <f>A20</f>
        <v>29.5</v>
      </c>
      <c r="C20" s="18">
        <f>C14+A20</f>
        <v>65.05</v>
      </c>
      <c r="D20" s="6" t="s">
        <v>41</v>
      </c>
    </row>
    <row r="21" spans="1:4" ht="13.5">
      <c r="A21" s="18">
        <v>0.3</v>
      </c>
      <c r="B21" s="18">
        <f>B20+A21</f>
        <v>29.8</v>
      </c>
      <c r="C21" s="18">
        <f>C20+A21</f>
        <v>65.35</v>
      </c>
      <c r="D21" s="6" t="s">
        <v>42</v>
      </c>
    </row>
    <row r="22" spans="2:5" ht="13.5">
      <c r="B22" s="20" t="s">
        <v>13</v>
      </c>
      <c r="C22" s="9"/>
      <c r="D22" s="10"/>
      <c r="E22" s="11"/>
    </row>
    <row r="23" spans="2:5" ht="13.5">
      <c r="B23" s="21" t="s">
        <v>14</v>
      </c>
      <c r="C23" s="13"/>
      <c r="D23" s="3"/>
      <c r="E23" s="11"/>
    </row>
    <row r="24" spans="2:5" ht="13.5">
      <c r="B24" s="21" t="s">
        <v>15</v>
      </c>
      <c r="C24" s="13"/>
      <c r="D24" s="3"/>
      <c r="E24" s="11"/>
    </row>
    <row r="25" spans="1:4" ht="13.5">
      <c r="A25" s="18" t="s">
        <v>5</v>
      </c>
      <c r="B25" s="16" t="s">
        <v>5</v>
      </c>
      <c r="C25" s="16"/>
      <c r="D25" s="17" t="s">
        <v>43</v>
      </c>
    </row>
    <row r="26" spans="1:4" ht="13.5">
      <c r="A26" s="18">
        <v>20.3</v>
      </c>
      <c r="B26" s="18">
        <f>B22+A26</f>
        <v>20.3</v>
      </c>
      <c r="C26" s="18">
        <f>C20+A26</f>
        <v>85.35</v>
      </c>
      <c r="D26" s="6" t="s">
        <v>44</v>
      </c>
    </row>
    <row r="27" spans="1:4" ht="13.5">
      <c r="A27" s="18">
        <v>7.9</v>
      </c>
      <c r="B27" s="18">
        <f>B26+A27</f>
        <v>28.200000000000003</v>
      </c>
      <c r="C27" s="18">
        <f>C26+A27</f>
        <v>93.25</v>
      </c>
      <c r="D27" s="6" t="s">
        <v>45</v>
      </c>
    </row>
    <row r="28" spans="2:5" ht="13.5">
      <c r="B28" s="20" t="s">
        <v>16</v>
      </c>
      <c r="C28" s="9"/>
      <c r="D28" s="10"/>
      <c r="E28" s="11"/>
    </row>
    <row r="29" spans="2:5" ht="13.5">
      <c r="B29" s="22" t="s">
        <v>17</v>
      </c>
      <c r="C29" s="3"/>
      <c r="D29" s="3"/>
      <c r="E29" s="11"/>
    </row>
    <row r="30" spans="2:5" ht="13.5">
      <c r="B30" s="21" t="s">
        <v>18</v>
      </c>
      <c r="C30" s="13"/>
      <c r="D30" s="3"/>
      <c r="E30" s="11"/>
    </row>
    <row r="31" spans="2:5" ht="13.5">
      <c r="B31" s="21" t="s">
        <v>19</v>
      </c>
      <c r="C31" s="13"/>
      <c r="D31" s="3"/>
      <c r="E31" s="11"/>
    </row>
    <row r="32" spans="1:4" ht="13.5">
      <c r="A32" s="19" t="s">
        <v>5</v>
      </c>
      <c r="B32" s="23" t="s">
        <v>5</v>
      </c>
      <c r="C32" s="24"/>
      <c r="D32" s="25" t="s">
        <v>46</v>
      </c>
    </row>
    <row r="33" spans="1:4" ht="13.5">
      <c r="A33" s="18">
        <v>1.9</v>
      </c>
      <c r="B33" s="18">
        <f>A33</f>
        <v>1.9</v>
      </c>
      <c r="C33" s="18">
        <f>C27+A33</f>
        <v>95.15</v>
      </c>
      <c r="D33" s="26" t="s">
        <v>47</v>
      </c>
    </row>
    <row r="34" spans="1:4" ht="13.5">
      <c r="A34" s="18">
        <f>72.5-47.5</f>
        <v>25</v>
      </c>
      <c r="B34" s="18">
        <f>B33+A34</f>
        <v>26.9</v>
      </c>
      <c r="C34" s="18">
        <f>C33+A34</f>
        <v>120.15</v>
      </c>
      <c r="D34" s="26" t="s">
        <v>48</v>
      </c>
    </row>
    <row r="35" spans="1:4" ht="13.5">
      <c r="A35" s="18">
        <f>47.5-45.45</f>
        <v>2.049999999999997</v>
      </c>
      <c r="B35" s="18">
        <f>B34+A35</f>
        <v>28.949999999999996</v>
      </c>
      <c r="C35" s="18">
        <f>C34+A35</f>
        <v>122.2</v>
      </c>
      <c r="D35" s="26" t="s">
        <v>49</v>
      </c>
    </row>
    <row r="36" spans="1:4" ht="13.5">
      <c r="A36" s="18">
        <f>45.45-44.9</f>
        <v>0.5500000000000043</v>
      </c>
      <c r="B36" s="18">
        <f>B35+A36</f>
        <v>29.5</v>
      </c>
      <c r="C36" s="18">
        <f>C35+A36</f>
        <v>122.75</v>
      </c>
      <c r="D36" s="26" t="s">
        <v>50</v>
      </c>
    </row>
    <row r="37" spans="1:5" ht="13.5">
      <c r="A37" s="18"/>
      <c r="B37" s="20" t="s">
        <v>20</v>
      </c>
      <c r="C37" s="9"/>
      <c r="D37" s="10"/>
      <c r="E37" s="11"/>
    </row>
    <row r="38" spans="1:5" ht="13.5">
      <c r="A38" s="18" t="s">
        <v>5</v>
      </c>
      <c r="B38" s="21" t="s">
        <v>21</v>
      </c>
      <c r="C38" s="13"/>
      <c r="D38" s="3"/>
      <c r="E38" s="11"/>
    </row>
    <row r="39" spans="1:5" ht="13.5">
      <c r="A39" s="18"/>
      <c r="B39" s="22" t="s">
        <v>22</v>
      </c>
      <c r="C39" s="3"/>
      <c r="D39" s="3"/>
      <c r="E39" s="11"/>
    </row>
    <row r="40" spans="1:6" ht="13.5">
      <c r="A40" s="18"/>
      <c r="B40" s="21" t="s">
        <v>23</v>
      </c>
      <c r="C40" s="13"/>
      <c r="D40" s="3"/>
      <c r="E40" s="27" t="s">
        <v>5</v>
      </c>
      <c r="F40" s="19" t="s">
        <v>5</v>
      </c>
    </row>
    <row r="41" spans="1:4" ht="13.5">
      <c r="A41" s="18"/>
      <c r="B41" s="16"/>
      <c r="C41" s="16"/>
      <c r="D41" s="25" t="s">
        <v>51</v>
      </c>
    </row>
    <row r="42" spans="1:4" ht="13.5">
      <c r="A42" s="18">
        <v>20</v>
      </c>
      <c r="B42" s="18">
        <f>A42</f>
        <v>20</v>
      </c>
      <c r="C42" s="18">
        <f>C36+A42</f>
        <v>142.75</v>
      </c>
      <c r="D42" s="26" t="s">
        <v>52</v>
      </c>
    </row>
    <row r="43" spans="1:4" ht="13.5">
      <c r="A43" s="18">
        <v>2.6</v>
      </c>
      <c r="B43" s="18">
        <f>A43</f>
        <v>2.6</v>
      </c>
      <c r="C43" s="18">
        <f>C42+A43</f>
        <v>145.35</v>
      </c>
      <c r="D43" s="26" t="s">
        <v>53</v>
      </c>
    </row>
    <row r="44" spans="2:5" ht="13.5">
      <c r="B44" s="20" t="s">
        <v>24</v>
      </c>
      <c r="C44" s="9"/>
      <c r="D44" s="10"/>
      <c r="E44" s="11"/>
    </row>
    <row r="45" spans="2:5" ht="13.5">
      <c r="B45" s="22" t="s">
        <v>25</v>
      </c>
      <c r="C45" s="3"/>
      <c r="D45" s="3"/>
      <c r="E45" s="11"/>
    </row>
    <row r="46" spans="2:5" ht="13.5">
      <c r="B46" s="21" t="s">
        <v>26</v>
      </c>
      <c r="C46" s="13"/>
      <c r="D46" s="3"/>
      <c r="E46" s="11"/>
    </row>
    <row r="47" spans="2:5" ht="13.5">
      <c r="B47" s="21" t="s">
        <v>27</v>
      </c>
      <c r="C47" s="13"/>
      <c r="D47" s="3"/>
      <c r="E47" s="11"/>
    </row>
    <row r="48" spans="2:5" ht="13.5">
      <c r="B48" s="21" t="s">
        <v>28</v>
      </c>
      <c r="C48" s="13"/>
      <c r="D48" s="3"/>
      <c r="E48" s="11"/>
    </row>
    <row r="49" spans="2:4" ht="13.5">
      <c r="B49" s="28"/>
      <c r="C49" s="9"/>
      <c r="D49" s="25" t="s">
        <v>54</v>
      </c>
    </row>
    <row r="50" spans="1:4" ht="13.5">
      <c r="A50" s="18">
        <v>10.4</v>
      </c>
      <c r="B50" s="18">
        <f>A50</f>
        <v>10.4</v>
      </c>
      <c r="C50" s="18">
        <f>C43+A50</f>
        <v>155.75</v>
      </c>
      <c r="D50" s="26" t="s">
        <v>55</v>
      </c>
    </row>
    <row r="51" spans="1:4" ht="13.5">
      <c r="A51" s="18">
        <v>25.4</v>
      </c>
      <c r="B51" s="18">
        <f>B50+A51</f>
        <v>35.8</v>
      </c>
      <c r="C51" s="18">
        <f>C50+A51</f>
        <v>181.15</v>
      </c>
      <c r="D51" s="26" t="s">
        <v>56</v>
      </c>
    </row>
    <row r="52" spans="1:4" ht="13.5">
      <c r="A52" s="18">
        <v>6.9</v>
      </c>
      <c r="B52" s="18">
        <f>B51+A52</f>
        <v>42.699999999999996</v>
      </c>
      <c r="C52" s="18">
        <f>C51+A52</f>
        <v>188.05</v>
      </c>
      <c r="D52" s="19" t="s">
        <v>34</v>
      </c>
    </row>
    <row r="53" spans="1:4" ht="13.5">
      <c r="A53" s="18">
        <f>2470/5280</f>
        <v>0.4678030303030303</v>
      </c>
      <c r="B53" s="18">
        <f>B52+A53</f>
        <v>43.16780303030303</v>
      </c>
      <c r="C53" s="18">
        <f>C52+A53</f>
        <v>188.51780303030304</v>
      </c>
      <c r="D53" s="19" t="s">
        <v>57</v>
      </c>
    </row>
    <row r="54" spans="1:4" ht="13.5">
      <c r="A54" s="18">
        <v>5</v>
      </c>
      <c r="B54" s="18">
        <f>B53+A54</f>
        <v>48.16780303030303</v>
      </c>
      <c r="C54" s="18">
        <f>C53+A54</f>
        <v>193.51780303030304</v>
      </c>
      <c r="D54" s="19" t="s">
        <v>58</v>
      </c>
    </row>
    <row r="55" spans="1:4" ht="13.5">
      <c r="A55" s="18">
        <v>0.25</v>
      </c>
      <c r="B55" s="18">
        <f>B54+A55</f>
        <v>48.41780303030303</v>
      </c>
      <c r="C55" s="18">
        <f>C54+A55</f>
        <v>193.76780303030304</v>
      </c>
      <c r="D55" s="19" t="s">
        <v>59</v>
      </c>
    </row>
    <row r="56" spans="2:5" ht="13.5">
      <c r="B56" s="8" t="s">
        <v>29</v>
      </c>
      <c r="C56" s="9"/>
      <c r="D56" s="10"/>
      <c r="E56" s="11"/>
    </row>
    <row r="57" spans="2:5" ht="13.5">
      <c r="B57" s="12" t="s">
        <v>8</v>
      </c>
      <c r="C57" s="13"/>
      <c r="D57" s="3"/>
      <c r="E57" s="11"/>
    </row>
    <row r="58" spans="2:5" ht="13.5">
      <c r="B58" s="21" t="s">
        <v>30</v>
      </c>
      <c r="C58" s="13"/>
      <c r="D58" s="3"/>
      <c r="E58" s="11"/>
    </row>
    <row r="59" spans="2:5" ht="13.5">
      <c r="B59" s="21" t="s">
        <v>31</v>
      </c>
      <c r="C59" s="13"/>
      <c r="D59" s="3"/>
      <c r="E59" s="11" t="s">
        <v>5</v>
      </c>
    </row>
    <row r="60" spans="2:4" ht="13.5">
      <c r="B60" s="24"/>
      <c r="C60" s="24"/>
      <c r="D60" s="24"/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