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12435" windowHeight="9525"/>
  </bookViews>
  <sheets>
    <sheet name="Cuesheet Large Print" sheetId="2" r:id="rId1"/>
    <sheet name="Cuesheet Small Print" sheetId="5" r:id="rId2"/>
    <sheet name="Information" sheetId="3" r:id="rId3"/>
    <sheet name="Maps" sheetId="6" r:id="rId4"/>
    <sheet name="Pictures" sheetId="8" r:id="rId5"/>
    <sheet name="Cue sheet ridewithgps" sheetId="7" r:id="rId6"/>
  </sheets>
  <calcPr calcId="125725"/>
</workbook>
</file>

<file path=xl/calcChain.xml><?xml version="1.0" encoding="utf-8"?>
<calcChain xmlns="http://schemas.openxmlformats.org/spreadsheetml/2006/main">
  <c r="G97" i="5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46"/>
  <c r="G45"/>
  <c r="G44"/>
  <c r="G43"/>
  <c r="G42"/>
  <c r="G41"/>
  <c r="G40"/>
  <c r="G39"/>
  <c r="G38"/>
  <c r="G32"/>
  <c r="G31"/>
  <c r="G30"/>
  <c r="G29"/>
  <c r="G23"/>
  <c r="G22"/>
  <c r="G20"/>
  <c r="G19"/>
  <c r="G18"/>
  <c r="G17"/>
  <c r="G16"/>
  <c r="G15"/>
  <c r="G14"/>
  <c r="G13"/>
  <c r="G12"/>
  <c r="G11"/>
  <c r="G10"/>
  <c r="G9"/>
  <c r="A9"/>
  <c r="A10" s="1"/>
  <c r="A11" s="1"/>
  <c r="A12" s="1"/>
  <c r="A13" s="1"/>
  <c r="A14" s="1"/>
  <c r="A15" s="1"/>
  <c r="A16" s="1"/>
  <c r="A17" s="1"/>
  <c r="A18" s="1"/>
  <c r="A19" s="1"/>
  <c r="A20" s="1"/>
  <c r="A22" s="1"/>
  <c r="A23" s="1"/>
  <c r="A28" s="1"/>
  <c r="A29" s="1"/>
  <c r="A30" s="1"/>
  <c r="A31" s="1"/>
  <c r="A32" s="1"/>
  <c r="A37" s="1"/>
  <c r="A38" s="1"/>
  <c r="A39" s="1"/>
  <c r="A40" s="1"/>
  <c r="A41" s="1"/>
  <c r="A42" s="1"/>
  <c r="A43" s="1"/>
  <c r="A44" s="1"/>
  <c r="A45" s="1"/>
  <c r="A46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G8"/>
  <c r="A8"/>
  <c r="G68" i="2"/>
  <c r="G67"/>
  <c r="G66"/>
  <c r="G65"/>
  <c r="G64"/>
  <c r="G63"/>
  <c r="G62"/>
  <c r="G61"/>
  <c r="G60"/>
  <c r="G59"/>
  <c r="G58"/>
  <c r="G57"/>
  <c r="G56"/>
  <c r="G55"/>
  <c r="G97"/>
  <c r="G96"/>
  <c r="G95"/>
  <c r="G94"/>
  <c r="G93"/>
  <c r="G92"/>
  <c r="G91"/>
  <c r="G90"/>
  <c r="G89"/>
  <c r="G88"/>
  <c r="G87"/>
  <c r="G86"/>
  <c r="G85"/>
  <c r="G84"/>
  <c r="G83"/>
  <c r="G82"/>
  <c r="G81"/>
  <c r="A8"/>
  <c r="G54"/>
  <c r="G53"/>
  <c r="G52"/>
  <c r="G51"/>
  <c r="G46"/>
  <c r="G45"/>
  <c r="G44"/>
  <c r="G43"/>
  <c r="G42"/>
  <c r="G20"/>
  <c r="G19"/>
  <c r="G80"/>
  <c r="G77"/>
  <c r="G76"/>
  <c r="G75"/>
  <c r="G74"/>
  <c r="G23"/>
  <c r="G22"/>
  <c r="G18"/>
  <c r="G17"/>
  <c r="G16"/>
  <c r="G15"/>
  <c r="G14"/>
  <c r="G13"/>
  <c r="G12"/>
  <c r="G11"/>
  <c r="G10"/>
  <c r="G9"/>
  <c r="G8"/>
  <c r="A9" l="1"/>
  <c r="A10" s="1"/>
  <c r="A11" s="1"/>
  <c r="A12" s="1"/>
  <c r="A13" s="1"/>
  <c r="A14" s="1"/>
  <c r="A15" s="1"/>
  <c r="A16" s="1"/>
  <c r="G79"/>
  <c r="G78"/>
  <c r="G41"/>
  <c r="G40"/>
  <c r="G39"/>
  <c r="G38"/>
  <c r="G32"/>
  <c r="G31"/>
  <c r="G30"/>
  <c r="G29"/>
  <c r="A17" l="1"/>
  <c r="A18" s="1"/>
  <c r="A19" s="1"/>
  <c r="A20" s="1"/>
  <c r="A22" l="1"/>
  <c r="A23" l="1"/>
  <c r="A28" s="1"/>
  <c r="A29" s="1"/>
  <c r="A30" s="1"/>
  <c r="A31" s="1"/>
  <c r="A32" s="1"/>
  <c r="A37" s="1"/>
  <c r="A38" s="1"/>
  <c r="A39" s="1"/>
  <c r="A40" s="1"/>
  <c r="A41" s="1"/>
  <c r="A42" s="1"/>
  <c r="A43" l="1"/>
  <c r="A44" s="1"/>
  <c r="A45" s="1"/>
  <c r="A46" l="1"/>
  <c r="A50" s="1"/>
  <c r="A51" s="1"/>
  <c r="A52" s="1"/>
  <c r="A53" s="1"/>
  <c r="A54" s="1"/>
  <c r="A55" s="1"/>
  <c r="A56" s="1"/>
  <c r="A57" s="1"/>
  <c r="A58" s="1"/>
  <c r="A59" l="1"/>
  <c r="A60" s="1"/>
  <c r="A61" s="1"/>
  <c r="A62" s="1"/>
  <c r="A63" s="1"/>
  <c r="A64" s="1"/>
  <c r="A65" s="1"/>
  <c r="A66" s="1"/>
  <c r="A67" s="1"/>
  <c r="A68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</calcChain>
</file>

<file path=xl/sharedStrings.xml><?xml version="1.0" encoding="utf-8"?>
<sst xmlns="http://schemas.openxmlformats.org/spreadsheetml/2006/main" count="622" uniqueCount="231">
  <si>
    <t>Leg</t>
  </si>
  <si>
    <t>Continue onto E Judd Rd</t>
  </si>
  <si>
    <t>Around the Bend 400k Brevet</t>
  </si>
  <si>
    <t>Start 6 AM     Time Limit 27 hours</t>
  </si>
  <si>
    <t>At Mile</t>
  </si>
  <si>
    <t>Go</t>
  </si>
  <si>
    <t>For</t>
  </si>
  <si>
    <t>Directions</t>
  </si>
  <si>
    <t>Control # 1 WalMart parking lot, Florence Blvd, Casa Grande</t>
  </si>
  <si>
    <t>R</t>
  </si>
  <si>
    <t>L</t>
  </si>
  <si>
    <t>Turn left (N) onto Henness Rd. (County Rd.)</t>
  </si>
  <si>
    <t>Turn left (W) onto Cottonwood Lane.</t>
  </si>
  <si>
    <t>Turn right (N) onto Trekell Rd</t>
  </si>
  <si>
    <t>Turn left (W) onto McCartney Rd.</t>
  </si>
  <si>
    <t>Turn right (N) onto AZ 387 Pinal Ave.</t>
  </si>
  <si>
    <t>Continue onto AZ 187</t>
  </si>
  <si>
    <t>Turn left (N) onto Casa Grande Rd to Sacaton</t>
  </si>
  <si>
    <t xml:space="preserve">Turn left (W) onto Bluebird Rd. </t>
  </si>
  <si>
    <t>In 100 yards turn left into shopping center by Circle K</t>
  </si>
  <si>
    <t>Get route card signed or get receipt</t>
  </si>
  <si>
    <t>Check water - next water is 42 miles ahead in Gila Bend</t>
  </si>
  <si>
    <t>-</t>
  </si>
  <si>
    <t>S</t>
  </si>
  <si>
    <t>Continue down Pima St. to Texaco Food Mart on left</t>
  </si>
  <si>
    <t>Control # 3 Gila Bend, Texaco Food Mart</t>
  </si>
  <si>
    <t>Turn left (W) back onto Pima St.</t>
  </si>
  <si>
    <t>Turn right (N) on Harrington Ave.</t>
  </si>
  <si>
    <t>Turn left (N) onto Old Hwy 80.  (T intersection)</t>
  </si>
  <si>
    <t xml:space="preserve">Gillespie Dam Bridge </t>
  </si>
  <si>
    <t>Turn left (E) onto Elliot Rd</t>
  </si>
  <si>
    <t xml:space="preserve">Turn left (N) onto Estrella Pkwy. </t>
  </si>
  <si>
    <t>Turn right (E) onto 143rd Ave (Vineyard Ave.)</t>
  </si>
  <si>
    <t>Turn left (E) onto Indian Springs Rd (becomes Avondale Blvd.)</t>
  </si>
  <si>
    <r>
      <t xml:space="preserve">Turn right (E) onto Broadway Rd. </t>
    </r>
    <r>
      <rPr>
        <b/>
        <sz val="14"/>
        <rFont val="Calibri"/>
        <family val="2"/>
        <scheme val="minor"/>
      </rPr>
      <t xml:space="preserve"> Watch gravel!</t>
    </r>
  </si>
  <si>
    <t>Turn right (S) onto 51st Ave.</t>
  </si>
  <si>
    <t>Cross Dobbins Rd., continue S on 51st Ave./Beltline Rd.</t>
  </si>
  <si>
    <t>Cross Maricopa Rd. AZ347 (Beltline becomes Riggs Rd.)</t>
  </si>
  <si>
    <t>Cross over I-10</t>
  </si>
  <si>
    <t>Turn right (SE) onto Rittenhouse Rd (T intersection)</t>
  </si>
  <si>
    <t>Turn left (E) onto Combs Rd</t>
  </si>
  <si>
    <t>Turn right (S) onto Attaway Rd</t>
  </si>
  <si>
    <t>Turn left (E) onto Arizona Farms Rd</t>
  </si>
  <si>
    <t>Cross AZ 287 at stop light</t>
  </si>
  <si>
    <t xml:space="preserve">Turn right (W) onto Kenilworth Rd (Coolidge Ave) Flashing red </t>
  </si>
  <si>
    <t>Turn left (S) onto 9th St.</t>
  </si>
  <si>
    <t>Follow road to left, then right in 1/2 mile</t>
  </si>
  <si>
    <t>Turn left (S) onto Overfield Rd</t>
  </si>
  <si>
    <t>Turn right (W) onto Cottonwood Ln (Storey Rd.)</t>
  </si>
  <si>
    <t>Turn left (S) onto Henness Rd. (County Rd)</t>
  </si>
  <si>
    <t>Turn right (W) onto Florence Blvd.</t>
  </si>
  <si>
    <t>Turn left (S) into WalMart parking lot at light (unmarked)</t>
  </si>
  <si>
    <t>Tom Baker   602 309-3768</t>
  </si>
  <si>
    <t>Information for planning food and water stops for Around the Bend 400k brevet</t>
  </si>
  <si>
    <t>Mile</t>
  </si>
  <si>
    <t>Information</t>
  </si>
  <si>
    <t xml:space="preserve">Casa Grande Start in north end of WalMart parking lot </t>
  </si>
  <si>
    <t>Food along Florence Blvd, including 24 hr Wal-Mart, Dennys, Circle K</t>
  </si>
  <si>
    <t>Bad cattleguard right before Maricopa Rd stop light.</t>
  </si>
  <si>
    <t xml:space="preserve">Traffic light for Maricopa Rd. turns green in 20 sec after tripped.  </t>
  </si>
  <si>
    <t>May require multiple bikes over the sensor to trip.</t>
  </si>
  <si>
    <t>Exit parking lot on N side at far W exit to get onto Az 238</t>
  </si>
  <si>
    <r>
      <rPr>
        <b/>
        <sz val="14"/>
        <color theme="1"/>
        <rFont val="Calibri"/>
        <family val="2"/>
        <scheme val="minor"/>
      </rPr>
      <t>Gila Bend</t>
    </r>
    <r>
      <rPr>
        <sz val="14"/>
        <color theme="1"/>
        <rFont val="Calibri"/>
        <family val="2"/>
        <scheme val="minor"/>
      </rPr>
      <t>.  Subway/24 hr market, Space Age Restaurant, Gila Bend Food Market</t>
    </r>
  </si>
  <si>
    <t>Circle K, Burger King, McDonald's, Carl's Jr.</t>
  </si>
  <si>
    <t>Argento's Pizza, Circle K, Subway, Sonic, Pizza Hut, Romero's Mexican</t>
  </si>
  <si>
    <r>
      <rPr>
        <b/>
        <sz val="14"/>
        <color theme="1"/>
        <rFont val="Calibri"/>
        <family val="2"/>
        <scheme val="minor"/>
      </rPr>
      <t>Estrella</t>
    </r>
    <r>
      <rPr>
        <sz val="14"/>
        <color theme="1"/>
        <rFont val="Calibri"/>
        <family val="2"/>
        <scheme val="minor"/>
      </rPr>
      <t>. Safeway shopping center, McDonalds</t>
    </r>
  </si>
  <si>
    <t>Circle K</t>
  </si>
  <si>
    <t>Akimel O'othham Store (8:30 pm)</t>
  </si>
  <si>
    <t>Bashas' grocery (10 pm), Minit Market (12 am)</t>
  </si>
  <si>
    <t>Fry's grocery (10 pm), Jack in Box</t>
  </si>
  <si>
    <t>Valero 24 hr market, Alberson's grocery (12 am), Subway</t>
  </si>
  <si>
    <t>Watch railroad tracks and gravel past tracks!</t>
  </si>
  <si>
    <t>Head E out of parking lot and turn left(N) onto side steet</t>
  </si>
  <si>
    <t>Turn right (E) onto Florence Blvd.</t>
  </si>
  <si>
    <t>Turn right (S) onto Gantzel Rd</t>
  </si>
  <si>
    <t>Turn left (E) onto Bella Vista Rd</t>
  </si>
  <si>
    <t>Turn right (S) on Quail Run Rd</t>
  </si>
  <si>
    <t>Turn right (S) onto Felix Rd</t>
  </si>
  <si>
    <t>Turn right (W) onto Merrill Ranch Pkwy</t>
  </si>
  <si>
    <t>Turn right (W) into WalMart parking lot finish</t>
  </si>
  <si>
    <t>Turn right (E) onto Linda &amp; Corine's Way (Indian Rd)</t>
  </si>
  <si>
    <t>Next water is 28 miles ahead in Coolidge</t>
  </si>
  <si>
    <t>Check water - next water is 45 miles ahead at Lunch control</t>
  </si>
  <si>
    <t xml:space="preserve">Get route card signed </t>
  </si>
  <si>
    <t xml:space="preserve">Control # 4 Buckeye Park parking lot    Lunch </t>
  </si>
  <si>
    <t xml:space="preserve">Turn left (S) back onto 1st St/S Miller Rd </t>
  </si>
  <si>
    <t>Go through parking lot towards Gantzel Rd</t>
  </si>
  <si>
    <t>Control # 5 Fry's Shopping Center  Combs and Gantzel Rds.</t>
  </si>
  <si>
    <t xml:space="preserve">Informational   Answer question on route card.  </t>
  </si>
  <si>
    <t>Turn right (S) into Fry's shopping center before Gantzel Rd.</t>
  </si>
  <si>
    <t>Check-in opens: 5:30 AM   Start: 6 AM   Close: 7 AM</t>
  </si>
  <si>
    <t>Turn right (W) on Hwy 238 (Smith Enke Rd.) to Mobile</t>
  </si>
  <si>
    <t>Cross AZ 85.  This is a 4 lane divided highway</t>
  </si>
  <si>
    <t>Go straight over overpass, becomes Pima St.</t>
  </si>
  <si>
    <t>Turn left (N) onto Ellsworth Rd.  (T intersection)</t>
  </si>
  <si>
    <t>Dangerous railroad tracks, caution!</t>
  </si>
  <si>
    <t>Turn left (W) at stop sign onto AZ-587 S (T intersection)</t>
  </si>
  <si>
    <t>Turn right (S) onto S Tuthill Rd. (T intersection)</t>
  </si>
  <si>
    <t>Stay on Estrella Pkwy. at traffic circle</t>
  </si>
  <si>
    <t>Turn right (W) onto Martin Rd (T intersection)</t>
  </si>
  <si>
    <t>Cross AZ87 Arizona Blvd, Circle K .  Next water is 18 miles</t>
  </si>
  <si>
    <r>
      <t xml:space="preserve">Turn right (E) onto Broadway Rd. </t>
    </r>
    <r>
      <rPr>
        <b/>
        <sz val="16"/>
        <rFont val="Calibri"/>
        <family val="2"/>
        <scheme val="minor"/>
      </rPr>
      <t xml:space="preserve"> Watch gravel!</t>
    </r>
  </si>
  <si>
    <t>Control # 2 Maricopa Circle K</t>
  </si>
  <si>
    <r>
      <rPr>
        <b/>
        <sz val="14"/>
        <color theme="1"/>
        <rFont val="Calibri"/>
        <family val="2"/>
        <scheme val="minor"/>
      </rPr>
      <t>Coolidge</t>
    </r>
    <r>
      <rPr>
        <sz val="14"/>
        <color theme="1"/>
        <rFont val="Calibri"/>
        <family val="2"/>
        <scheme val="minor"/>
      </rPr>
      <t xml:space="preserve"> Circle K 24 hr  </t>
    </r>
  </si>
  <si>
    <r>
      <rPr>
        <b/>
        <sz val="14"/>
        <color theme="1"/>
        <rFont val="Calibri"/>
        <family val="2"/>
        <scheme val="minor"/>
      </rPr>
      <t>Maricopa Control #2</t>
    </r>
    <r>
      <rPr>
        <sz val="14"/>
        <color theme="1"/>
        <rFont val="Calibri"/>
        <family val="2"/>
        <scheme val="minor"/>
      </rPr>
      <t>.  Circle K (restrooms), Bashas' grocery, Carl's Jr, Subway 8am open</t>
    </r>
  </si>
  <si>
    <t>Gila Bend Control #3   Texaco Food Mart.  No food or water until mile 128</t>
  </si>
  <si>
    <t>Turn right (E) onto Cloud Rd</t>
  </si>
  <si>
    <t xml:space="preserve">Control # 5  Last water until mile 222.  </t>
  </si>
  <si>
    <t>Dir</t>
  </si>
  <si>
    <t>Type</t>
  </si>
  <si>
    <t>Notes</t>
  </si>
  <si>
    <t>Total</t>
  </si>
  <si>
    <t>→</t>
  </si>
  <si>
    <t>Right</t>
  </si>
  <si>
    <t>Turn right onto E Florence Blvd</t>
  </si>
  <si>
    <t>←</t>
  </si>
  <si>
    <t>Left</t>
  </si>
  <si>
    <t>Turn left onto Henness Rd</t>
  </si>
  <si>
    <t>Turn left onto E Cottonwood Ln</t>
  </si>
  <si>
    <t>Turn right onto N Trekell Rd</t>
  </si>
  <si>
    <t>Turn left onto W McCartney Rd</t>
  </si>
  <si>
    <t>Turn right onto N Pinal Ave</t>
  </si>
  <si>
    <t>↑</t>
  </si>
  <si>
    <t>Straight</t>
  </si>
  <si>
    <t>Continue onto AZ-187 N/State Hwy 187</t>
  </si>
  <si>
    <t>Turn left onto S Casa Grande Rd</t>
  </si>
  <si>
    <t>Turn left onto Bluebird Rd.</t>
  </si>
  <si>
    <t>Turn left onto Casa Blanca Rd</t>
  </si>
  <si>
    <t>Turn right onto Casa Blanca Rd</t>
  </si>
  <si>
    <t>Turn left onto Maricopa Rd. divided highway</t>
  </si>
  <si>
    <t>Turn right onto W Smith Enke Rd</t>
  </si>
  <si>
    <t>Turn left</t>
  </si>
  <si>
    <t>Turn right</t>
  </si>
  <si>
    <t>Turn left onto W Smith Enke Rd</t>
  </si>
  <si>
    <t>Continue onto Phoenix Bypass Route Hwy 85</t>
  </si>
  <si>
    <t>Continue onto E Pima St</t>
  </si>
  <si>
    <t>Control 3 Texaco Food Mart</t>
  </si>
  <si>
    <t>Turn right onto N Harrington Ave</t>
  </si>
  <si>
    <t>Turn right onto West Linda and Corine's Way</t>
  </si>
  <si>
    <t>Turn left onto Old Hwy 80</t>
  </si>
  <si>
    <t>Turn left onto S Palo Verde Rd</t>
  </si>
  <si>
    <t>Turn right onto W Baseline Rd</t>
  </si>
  <si>
    <t>Turn right onto N 1st St</t>
  </si>
  <si>
    <t>Turn left onto E Irwin Ave</t>
  </si>
  <si>
    <t>Continue onto E Beloat Rd/W Lower River Rd</t>
  </si>
  <si>
    <t>Turn right onto S Tuthill Rd.</t>
  </si>
  <si>
    <t>Continue onto S 203rd Ave</t>
  </si>
  <si>
    <t>Turn left onto W Elliot Rd</t>
  </si>
  <si>
    <t>Turn left onto S Estrella Pkwy</t>
  </si>
  <si>
    <t>Slight right to stay on S Estrella Pkwy</t>
  </si>
  <si>
    <t>Turn right onto W Vineyard Rd</t>
  </si>
  <si>
    <t>Slight right to stay on W Vineyard Rd</t>
  </si>
  <si>
    <t>Turn left onto W Indian Springs Rd</t>
  </si>
  <si>
    <t>Continue onto S Avondale Blvd</t>
  </si>
  <si>
    <t>Turn right onto W Broadway Rd</t>
  </si>
  <si>
    <t>Turn right onto S 51st Ave</t>
  </si>
  <si>
    <t>Continue onto W Beltline Rd</t>
  </si>
  <si>
    <t>Slight right to stay on Beltline Rd/W Riggs Rd</t>
  </si>
  <si>
    <t>Slight left to stay on W Riggs Rd</t>
  </si>
  <si>
    <t>Continue onto East Riggs Road</t>
  </si>
  <si>
    <t>Slight right to stay on East Riggs Road</t>
  </si>
  <si>
    <t>Turn right to stay on East Riggs Road</t>
  </si>
  <si>
    <t>Turn left onto S Ellsworth Rd</t>
  </si>
  <si>
    <t>Turn right onto E Cloud Rd</t>
  </si>
  <si>
    <t>Turn right onto S Rittenhouse Rd</t>
  </si>
  <si>
    <t>Turn left onto W Combs Rd</t>
  </si>
  <si>
    <t>Turn right onto N Gantzel Rd</t>
  </si>
  <si>
    <t>Turn left onto E Bella Vista Rd</t>
  </si>
  <si>
    <t>Turn right onto N Attaway Rd</t>
  </si>
  <si>
    <t>Turn left onto E Arizona Farms Rd</t>
  </si>
  <si>
    <t>Turn right onto N Felix Rd</t>
  </si>
  <si>
    <t>Turn right onto Merrill Ranch Pkwy</t>
  </si>
  <si>
    <t>Turn left onto N Hunt Hwy</t>
  </si>
  <si>
    <t>Turn right onto E Kenilworth Rd</t>
  </si>
  <si>
    <t>Continue onto E Coolidge Ave</t>
  </si>
  <si>
    <t>Turn left onto 9th St</t>
  </si>
  <si>
    <t>Turn right onto W Martin Rd</t>
  </si>
  <si>
    <t>Slight left</t>
  </si>
  <si>
    <t>Continue straight onto N Macrae Rd</t>
  </si>
  <si>
    <t>Turn right onto Woodruff Ln</t>
  </si>
  <si>
    <t>Continue onto W Woodruff Rd</t>
  </si>
  <si>
    <t>Turn left onto N Overfield Rd</t>
  </si>
  <si>
    <t>Turn right onto Cottonwood Lane</t>
  </si>
  <si>
    <t>Turn left onto Henness St. ( County Rd)</t>
  </si>
  <si>
    <t>2016 Arizona Brevet Series</t>
  </si>
  <si>
    <t>Turn right (W) after overpass onto Casa Blanca Rd</t>
  </si>
  <si>
    <t xml:space="preserve">Turn left (S) onto AZ587 (Bapchule) &amp; go over I10 overpass </t>
  </si>
  <si>
    <t>Turn left onto AZ-587 S</t>
  </si>
  <si>
    <r>
      <t xml:space="preserve">Turn left (S) onto Maricopa Rd. (AZ347) </t>
    </r>
    <r>
      <rPr>
        <b/>
        <sz val="16"/>
        <color rgb="FFFF0000"/>
        <rFont val="Calibri"/>
        <family val="2"/>
        <scheme val="minor"/>
      </rPr>
      <t>Bad cattle guard</t>
    </r>
  </si>
  <si>
    <r>
      <t xml:space="preserve">This is a 4 lane divided highway. </t>
    </r>
    <r>
      <rPr>
        <b/>
        <sz val="16"/>
        <color rgb="FFFF0000"/>
        <rFont val="Calibri"/>
        <family val="2"/>
        <scheme val="minor"/>
      </rPr>
      <t>Wait  for green light!</t>
    </r>
  </si>
  <si>
    <t>Turn left (N) onto Palo Verde Rd</t>
  </si>
  <si>
    <t>Turn right (E) onto W Baseline Rd</t>
  </si>
  <si>
    <t>Turn right (S) onto 1st St/S Miller Rd</t>
  </si>
  <si>
    <t>Turn left (E) onto Irwin Ave./Benoat Rd.</t>
  </si>
  <si>
    <t>Opens 18:08  Closes: 09:00 Sunday   249.6 Miles   401.7 km</t>
  </si>
  <si>
    <t>Opens: 12:06   Closes: 19:48   128.4 Miles</t>
  </si>
  <si>
    <t>Opens: 15:55  Closes: 03:56 Sunday   204.6 Miles</t>
  </si>
  <si>
    <t>http://ridewithgps.com/routes/12020975</t>
  </si>
  <si>
    <t>Location of 2016 route map and creation of GPS files:</t>
  </si>
  <si>
    <r>
      <rPr>
        <b/>
        <sz val="14"/>
        <color theme="1"/>
        <rFont val="Calibri"/>
        <family val="2"/>
        <scheme val="minor"/>
      </rPr>
      <t xml:space="preserve">Buckeye (Hwy 85) 1/2 mile N of lunch stop </t>
    </r>
    <r>
      <rPr>
        <sz val="14"/>
        <color theme="1"/>
        <rFont val="Calibri"/>
        <family val="2"/>
        <scheme val="minor"/>
      </rPr>
      <t xml:space="preserve"> IGA Grocery Store, Darla's Country Kitchen, </t>
    </r>
  </si>
  <si>
    <r>
      <t xml:space="preserve">Control #4 </t>
    </r>
    <r>
      <rPr>
        <b/>
        <sz val="14"/>
        <color rgb="FFFF0000"/>
        <rFont val="Calibri"/>
        <family val="2"/>
        <scheme val="minor"/>
      </rPr>
      <t>Lunch Stop</t>
    </r>
    <r>
      <rPr>
        <b/>
        <sz val="14"/>
        <color theme="1"/>
        <rFont val="Calibri"/>
        <family val="2"/>
        <scheme val="minor"/>
      </rPr>
      <t>.  Buckeye Park parking lot in Buckeye</t>
    </r>
  </si>
  <si>
    <t>158-161</t>
  </si>
  <si>
    <r>
      <rPr>
        <b/>
        <sz val="14"/>
        <color theme="1"/>
        <rFont val="Calibri"/>
        <family val="2"/>
        <scheme val="minor"/>
      </rPr>
      <t xml:space="preserve">Komatke </t>
    </r>
    <r>
      <rPr>
        <sz val="14"/>
        <color theme="1"/>
        <rFont val="Calibri"/>
        <family val="2"/>
        <scheme val="minor"/>
      </rPr>
      <t>market/gas station 11 pm, 24 hour at window</t>
    </r>
  </si>
  <si>
    <r>
      <rPr>
        <b/>
        <sz val="14"/>
        <color theme="1"/>
        <rFont val="Calibri"/>
        <family val="2"/>
        <scheme val="minor"/>
      </rPr>
      <t>Chandler</t>
    </r>
    <r>
      <rPr>
        <sz val="14"/>
        <color theme="1"/>
        <rFont val="Calibri"/>
        <family val="2"/>
        <scheme val="minor"/>
      </rPr>
      <t xml:space="preserve"> Diamond Shamrock 24 hr market (restroom), McDonalds (12 am), Circle K</t>
    </r>
  </si>
  <si>
    <t>Valero 24 hr market, Sonic, Subway, Quick Stuff, Starbucks, etc.</t>
  </si>
  <si>
    <t>Fry's (11 pm) shopping center, KFC (9pm), Burger King (11 pm)</t>
  </si>
  <si>
    <t>Subway (10 pm), Moreno's Mexican Grill (9:30 pm)</t>
  </si>
  <si>
    <t xml:space="preserve">South side of Florence Blvd., Wal-Mart is 24 hour </t>
  </si>
  <si>
    <r>
      <rPr>
        <b/>
        <sz val="14"/>
        <color theme="1"/>
        <rFont val="Calibri"/>
        <family val="2"/>
        <scheme val="minor"/>
      </rPr>
      <t>Laveen 51st Ave.</t>
    </r>
    <r>
      <rPr>
        <sz val="14"/>
        <color theme="1"/>
        <rFont val="Calibri"/>
        <family val="2"/>
        <scheme val="minor"/>
      </rPr>
      <t xml:space="preserve"> Many places for food.  Fry's and Safeway shopping centers (12am)</t>
    </r>
  </si>
  <si>
    <r>
      <rPr>
        <b/>
        <sz val="14"/>
        <color theme="1"/>
        <rFont val="Calibri"/>
        <family val="2"/>
        <scheme val="minor"/>
      </rPr>
      <t>Sun Lake</t>
    </r>
    <r>
      <rPr>
        <sz val="14"/>
        <color theme="1"/>
        <rFont val="Calibri"/>
        <family val="2"/>
        <scheme val="minor"/>
      </rPr>
      <t xml:space="preserve">s Burger King (12 am), Subway (9 pm)  </t>
    </r>
    <r>
      <rPr>
        <b/>
        <sz val="14"/>
        <color theme="1"/>
        <rFont val="Calibri"/>
        <family val="2"/>
        <scheme val="minor"/>
      </rPr>
      <t>Food from mile 185 to mile 204</t>
    </r>
  </si>
  <si>
    <r>
      <rPr>
        <b/>
        <sz val="14"/>
        <rFont val="Calibri"/>
        <family val="2"/>
        <scheme val="minor"/>
      </rPr>
      <t xml:space="preserve">Anthem </t>
    </r>
    <r>
      <rPr>
        <sz val="14"/>
        <rFont val="Calibri"/>
        <family val="2"/>
        <scheme val="minor"/>
      </rPr>
      <t>Safeway (10 pm), McDonald's (12 am), water also on side of Safeway gas station</t>
    </r>
  </si>
  <si>
    <t>Opens 07:53  Closes: 10:16   39.5 Miles</t>
  </si>
  <si>
    <t>Go W in parking lot to end &amp; turn back towards Smith Enke Rd</t>
  </si>
  <si>
    <t xml:space="preserve">Turn left (W) onto Smith Enke Rd (Hwy 238) </t>
  </si>
  <si>
    <t>Opens: 9:51   Closes: 14:44   81.5 Miles</t>
  </si>
  <si>
    <t>Turn left (E) into parking lot past Craig Counsell Ball Field</t>
  </si>
  <si>
    <t>Komatke market, next water at mile 183.6</t>
  </si>
  <si>
    <t>Continue left around bend onto E Judd Rd</t>
  </si>
  <si>
    <t>Turn left (S) onto Hunt Hwy at T intersection</t>
  </si>
  <si>
    <r>
      <t xml:space="preserve">Turn left (S) onto Maricopa Rd. (AZ347) </t>
    </r>
    <r>
      <rPr>
        <b/>
        <sz val="14"/>
        <color rgb="FFFF0000"/>
        <rFont val="Calibri"/>
        <family val="2"/>
        <scheme val="minor"/>
      </rPr>
      <t>Bad cattle guard</t>
    </r>
  </si>
  <si>
    <r>
      <t xml:space="preserve">This is a 4 lane divided highway. </t>
    </r>
    <r>
      <rPr>
        <b/>
        <sz val="14"/>
        <color rgb="FFFF0000"/>
        <rFont val="Calibri"/>
        <family val="2"/>
        <scheme val="minor"/>
      </rPr>
      <t>Wait  for green light!</t>
    </r>
  </si>
  <si>
    <t xml:space="preserve">Denny's/Best Western 200 yds East of WalMart parking lot on </t>
  </si>
  <si>
    <r>
      <rPr>
        <b/>
        <sz val="14"/>
        <color theme="1"/>
        <rFont val="Calibri"/>
        <family val="2"/>
        <scheme val="minor"/>
      </rPr>
      <t>Finish.</t>
    </r>
    <r>
      <rPr>
        <sz val="14"/>
        <color theme="1"/>
        <rFont val="Calibri"/>
        <family val="2"/>
        <scheme val="minor"/>
      </rPr>
      <t xml:space="preserve"> </t>
    </r>
    <r>
      <rPr>
        <sz val="14"/>
        <color rgb="FFFF0000"/>
        <rFont val="Calibri"/>
        <family val="2"/>
        <scheme val="minor"/>
      </rPr>
      <t xml:space="preserve"> </t>
    </r>
    <r>
      <rPr>
        <b/>
        <sz val="14"/>
        <color rgb="FFFF0000"/>
        <rFont val="Calibri"/>
        <family val="2"/>
        <scheme val="minor"/>
      </rPr>
      <t>Sign route card. Mail card in addressed, stamped envelope.</t>
    </r>
  </si>
  <si>
    <t>Around the Bend 400k Final 2016 from ridewithgps (do not use for directions)</t>
  </si>
  <si>
    <t xml:space="preserve">Lunch Stop in Buckeye </t>
  </si>
  <si>
    <t xml:space="preserve">Agriculture meets the mountains </t>
  </si>
  <si>
    <t>Control # 6 WalMart Parking Lot, Florence Blvd, Casa Grande</t>
  </si>
  <si>
    <t>Gillespie Dam Bridge</t>
  </si>
  <si>
    <t>Riders heading towards Gila Bend ("The Bend")</t>
  </si>
  <si>
    <t>Sign route card. Mail the card in addressed, stamped envelope.</t>
  </si>
  <si>
    <t>Continue onto South AZ 85 to I-8 Gila Bend</t>
  </si>
</sst>
</file>

<file path=xl/styles.xml><?xml version="1.0" encoding="utf-8"?>
<styleSheet xmlns="http://schemas.openxmlformats.org/spreadsheetml/2006/main">
  <numFmts count="1">
    <numFmt numFmtId="164" formatCode="0.0"/>
  </numFmts>
  <fonts count="25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b/>
      <sz val="16"/>
      <name val="Calibri"/>
      <family val="2"/>
    </font>
    <font>
      <b/>
      <sz val="22"/>
      <name val="Calibri"/>
      <family val="2"/>
    </font>
    <font>
      <b/>
      <sz val="14"/>
      <name val="Calibri"/>
      <family val="2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4"/>
      <name val="Arial"/>
      <family val="2"/>
    </font>
    <font>
      <sz val="14"/>
      <name val="Calibri"/>
      <family val="2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</font>
    <font>
      <u/>
      <sz val="11"/>
      <color theme="10"/>
      <name val="Calibri"/>
      <family val="2"/>
    </font>
    <font>
      <sz val="19.8"/>
      <color rgb="FF006699"/>
      <name val="Trebuchet MS"/>
      <family val="2"/>
    </font>
    <font>
      <sz val="13.2"/>
      <color rgb="FF000000"/>
      <name val="Trebuchet MS"/>
      <family val="2"/>
    </font>
    <font>
      <b/>
      <sz val="16"/>
      <color rgb="FFFF0000"/>
      <name val="Calibri"/>
      <family val="2"/>
      <scheme val="minor"/>
    </font>
    <font>
      <sz val="10"/>
      <color rgb="FF000000"/>
      <name val="Arial Unicode MS"/>
      <family val="2"/>
    </font>
    <font>
      <sz val="14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EEEEEE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rgb="FFCCCCCC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126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2" fillId="0" borderId="0" xfId="0" applyFont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/>
    <xf numFmtId="0" fontId="7" fillId="0" borderId="0" xfId="0" applyFont="1"/>
    <xf numFmtId="0" fontId="8" fillId="2" borderId="1" xfId="0" applyNumberFormat="1" applyFont="1" applyFill="1" applyBorder="1" applyAlignment="1">
      <alignment horizontal="center"/>
    </xf>
    <xf numFmtId="0" fontId="8" fillId="2" borderId="2" xfId="0" applyNumberFormat="1" applyFont="1" applyFill="1" applyBorder="1" applyAlignment="1">
      <alignment horizontal="center"/>
    </xf>
    <xf numFmtId="0" fontId="8" fillId="2" borderId="2" xfId="0" applyNumberFormat="1" applyFont="1" applyFill="1" applyBorder="1" applyAlignment="1">
      <alignment horizontal="left"/>
    </xf>
    <xf numFmtId="0" fontId="6" fillId="2" borderId="2" xfId="0" applyFont="1" applyFill="1" applyBorder="1" applyAlignment="1">
      <alignment horizontal="center"/>
    </xf>
    <xf numFmtId="0" fontId="7" fillId="2" borderId="2" xfId="0" applyFont="1" applyFill="1" applyBorder="1"/>
    <xf numFmtId="0" fontId="7" fillId="2" borderId="3" xfId="0" applyFont="1" applyFill="1" applyBorder="1"/>
    <xf numFmtId="0" fontId="9" fillId="2" borderId="4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center" wrapText="1"/>
    </xf>
    <xf numFmtId="0" fontId="7" fillId="2" borderId="5" xfId="0" applyFont="1" applyFill="1" applyBorder="1"/>
    <xf numFmtId="0" fontId="7" fillId="2" borderId="6" xfId="0" applyFont="1" applyFill="1" applyBorder="1"/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7" fillId="0" borderId="0" xfId="0" applyFont="1" applyAlignment="1"/>
    <xf numFmtId="0" fontId="6" fillId="0" borderId="0" xfId="0" applyFont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6" fillId="2" borderId="2" xfId="0" applyFont="1" applyFill="1" applyBorder="1"/>
    <xf numFmtId="0" fontId="6" fillId="2" borderId="2" xfId="0" applyFont="1" applyFill="1" applyBorder="1" applyAlignment="1"/>
    <xf numFmtId="0" fontId="8" fillId="2" borderId="7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left"/>
    </xf>
    <xf numFmtId="0" fontId="6" fillId="2" borderId="0" xfId="0" applyFont="1" applyFill="1" applyBorder="1"/>
    <xf numFmtId="0" fontId="6" fillId="2" borderId="0" xfId="0" applyFont="1" applyFill="1" applyBorder="1" applyAlignment="1"/>
    <xf numFmtId="0" fontId="7" fillId="2" borderId="8" xfId="0" applyFont="1" applyFill="1" applyBorder="1"/>
    <xf numFmtId="0" fontId="8" fillId="2" borderId="4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6" fillId="2" borderId="5" xfId="0" applyFont="1" applyFill="1" applyBorder="1"/>
    <xf numFmtId="0" fontId="6" fillId="2" borderId="5" xfId="0" applyFont="1" applyFill="1" applyBorder="1" applyAlignment="1"/>
    <xf numFmtId="0" fontId="6" fillId="0" borderId="0" xfId="0" applyFont="1" applyBorder="1"/>
    <xf numFmtId="0" fontId="6" fillId="0" borderId="0" xfId="0" applyFont="1" applyBorder="1" applyAlignment="1"/>
    <xf numFmtId="0" fontId="7" fillId="2" borderId="3" xfId="0" applyFont="1" applyFill="1" applyBorder="1" applyAlignment="1"/>
    <xf numFmtId="0" fontId="8" fillId="2" borderId="7" xfId="0" applyNumberFormat="1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8" fillId="2" borderId="8" xfId="0" applyNumberFormat="1" applyFont="1" applyFill="1" applyBorder="1" applyAlignment="1">
      <alignment horizontal="left"/>
    </xf>
    <xf numFmtId="0" fontId="7" fillId="2" borderId="4" xfId="0" applyFont="1" applyFill="1" applyBorder="1"/>
    <xf numFmtId="0" fontId="5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wrapText="1"/>
    </xf>
    <xf numFmtId="0" fontId="7" fillId="2" borderId="6" xfId="0" applyFont="1" applyFill="1" applyBorder="1" applyAlignment="1"/>
    <xf numFmtId="164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5" xfId="0" applyFont="1" applyFill="1" applyBorder="1"/>
    <xf numFmtId="0" fontId="7" fillId="0" borderId="0" xfId="0" applyFont="1" applyBorder="1" applyAlignment="1"/>
    <xf numFmtId="0" fontId="6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/>
    <xf numFmtId="0" fontId="8" fillId="2" borderId="3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wrapText="1"/>
    </xf>
    <xf numFmtId="0" fontId="9" fillId="2" borderId="6" xfId="0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2" fillId="0" borderId="0" xfId="0" applyFont="1"/>
    <xf numFmtId="0" fontId="13" fillId="0" borderId="0" xfId="0" applyFont="1" applyAlignment="1">
      <alignment horizontal="center"/>
    </xf>
    <xf numFmtId="0" fontId="13" fillId="0" borderId="0" xfId="0" applyFont="1"/>
    <xf numFmtId="0" fontId="12" fillId="0" borderId="0" xfId="0" applyFont="1" applyAlignment="1">
      <alignment horizontal="center"/>
    </xf>
    <xf numFmtId="0" fontId="15" fillId="0" borderId="0" xfId="0" applyFont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wrapText="1"/>
    </xf>
    <xf numFmtId="0" fontId="7" fillId="2" borderId="8" xfId="0" applyFont="1" applyFill="1" applyBorder="1" applyAlignment="1"/>
    <xf numFmtId="0" fontId="3" fillId="0" borderId="0" xfId="0" applyFont="1" applyAlignment="1">
      <alignment horizontal="left"/>
    </xf>
    <xf numFmtId="0" fontId="16" fillId="0" borderId="0" xfId="0" applyFont="1" applyAlignment="1"/>
    <xf numFmtId="0" fontId="3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164" fontId="16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Border="1"/>
    <xf numFmtId="0" fontId="16" fillId="0" borderId="0" xfId="0" applyFont="1" applyBorder="1" applyAlignment="1"/>
    <xf numFmtId="164" fontId="16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wrapText="1"/>
    </xf>
    <xf numFmtId="164" fontId="16" fillId="0" borderId="0" xfId="0" applyNumberFormat="1" applyFont="1" applyFill="1" applyBorder="1" applyAlignment="1">
      <alignment horizontal="center"/>
    </xf>
    <xf numFmtId="0" fontId="16" fillId="0" borderId="0" xfId="0" applyFont="1" applyFill="1" applyBorder="1" applyAlignment="1"/>
    <xf numFmtId="0" fontId="17" fillId="0" borderId="0" xfId="0" applyFont="1" applyAlignment="1">
      <alignment horizontal="left"/>
    </xf>
    <xf numFmtId="0" fontId="17" fillId="0" borderId="0" xfId="0" applyFont="1" applyAlignment="1"/>
    <xf numFmtId="0" fontId="10" fillId="0" borderId="0" xfId="0" applyFont="1" applyAlignment="1"/>
    <xf numFmtId="0" fontId="19" fillId="0" borderId="0" xfId="1" applyAlignment="1" applyProtection="1"/>
    <xf numFmtId="0" fontId="21" fillId="0" borderId="9" xfId="0" applyFont="1" applyBorder="1" applyAlignment="1">
      <alignment wrapText="1"/>
    </xf>
    <xf numFmtId="0" fontId="21" fillId="3" borderId="9" xfId="0" applyFont="1" applyFill="1" applyBorder="1" applyAlignment="1">
      <alignment wrapText="1"/>
    </xf>
    <xf numFmtId="0" fontId="20" fillId="0" borderId="0" xfId="0" applyFont="1" applyAlignment="1">
      <alignment horizontal="left"/>
    </xf>
    <xf numFmtId="164" fontId="8" fillId="2" borderId="7" xfId="0" applyNumberFormat="1" applyFont="1" applyFill="1" applyBorder="1" applyAlignment="1">
      <alignment horizontal="center"/>
    </xf>
    <xf numFmtId="0" fontId="23" fillId="0" borderId="0" xfId="0" applyFont="1"/>
    <xf numFmtId="0" fontId="24" fillId="2" borderId="0" xfId="0" applyNumberFormat="1" applyFont="1" applyFill="1" applyBorder="1" applyAlignment="1">
      <alignment horizontal="left"/>
    </xf>
    <xf numFmtId="0" fontId="6" fillId="2" borderId="1" xfId="0" applyNumberFormat="1" applyFont="1" applyFill="1" applyBorder="1" applyAlignment="1">
      <alignment horizontal="center"/>
    </xf>
    <xf numFmtId="0" fontId="6" fillId="2" borderId="2" xfId="0" applyNumberFormat="1" applyFont="1" applyFill="1" applyBorder="1" applyAlignment="1">
      <alignment horizontal="center"/>
    </xf>
    <xf numFmtId="0" fontId="6" fillId="2" borderId="2" xfId="0" applyNumberFormat="1" applyFont="1" applyFill="1" applyBorder="1" applyAlignment="1">
      <alignment horizontal="left"/>
    </xf>
    <xf numFmtId="0" fontId="6" fillId="2" borderId="4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2" borderId="0" xfId="0" applyNumberFormat="1" applyFont="1" applyFill="1" applyBorder="1" applyAlignment="1">
      <alignment horizontal="left"/>
    </xf>
    <xf numFmtId="0" fontId="6" fillId="2" borderId="7" xfId="0" applyNumberFormat="1" applyFont="1" applyFill="1" applyBorder="1" applyAlignment="1">
      <alignment horizontal="center"/>
    </xf>
    <xf numFmtId="0" fontId="6" fillId="2" borderId="0" xfId="0" applyNumberFormat="1" applyFont="1" applyFill="1" applyBorder="1" applyAlignment="1">
      <alignment horizontal="center"/>
    </xf>
    <xf numFmtId="0" fontId="6" fillId="2" borderId="8" xfId="0" applyNumberFormat="1" applyFont="1" applyFill="1" applyBorder="1" applyAlignment="1">
      <alignment horizontal="left"/>
    </xf>
    <xf numFmtId="0" fontId="10" fillId="2" borderId="4" xfId="0" applyFont="1" applyFill="1" applyBorder="1" applyAlignment="1">
      <alignment horizontal="left"/>
    </xf>
    <xf numFmtId="164" fontId="6" fillId="2" borderId="7" xfId="0" applyNumberFormat="1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2" borderId="3" xfId="0" applyNumberFormat="1" applyFont="1" applyFill="1" applyBorder="1" applyAlignment="1">
      <alignment horizontal="center"/>
    </xf>
    <xf numFmtId="0" fontId="15" fillId="2" borderId="0" xfId="0" applyNumberFormat="1" applyFont="1" applyFill="1" applyBorder="1" applyAlignment="1">
      <alignment horizontal="left"/>
    </xf>
    <xf numFmtId="0" fontId="6" fillId="2" borderId="6" xfId="0" applyFont="1" applyFill="1" applyBorder="1" applyAlignment="1">
      <alignment horizontal="center"/>
    </xf>
    <xf numFmtId="0" fontId="6" fillId="2" borderId="3" xfId="0" applyFont="1" applyFill="1" applyBorder="1"/>
    <xf numFmtId="0" fontId="6" fillId="2" borderId="6" xfId="0" applyFont="1" applyFill="1" applyBorder="1"/>
    <xf numFmtId="0" fontId="10" fillId="0" borderId="0" xfId="0" applyFont="1" applyAlignment="1">
      <alignment horizontal="center"/>
    </xf>
    <xf numFmtId="0" fontId="10" fillId="0" borderId="0" xfId="0" applyFont="1" applyBorder="1" applyAlignment="1">
      <alignment horizontal="center"/>
    </xf>
    <xf numFmtId="0" fontId="6" fillId="2" borderId="8" xfId="0" applyFont="1" applyFill="1" applyBorder="1"/>
    <xf numFmtId="0" fontId="6" fillId="2" borderId="3" xfId="0" applyFont="1" applyFill="1" applyBorder="1" applyAlignment="1"/>
    <xf numFmtId="0" fontId="6" fillId="2" borderId="4" xfId="0" applyFont="1" applyFill="1" applyBorder="1"/>
    <xf numFmtId="0" fontId="6" fillId="2" borderId="6" xfId="0" applyFont="1" applyFill="1" applyBorder="1" applyAlignment="1"/>
    <xf numFmtId="0" fontId="6" fillId="0" borderId="0" xfId="0" applyFont="1" applyFill="1" applyBorder="1" applyAlignment="1">
      <alignment horizontal="left"/>
    </xf>
    <xf numFmtId="0" fontId="6" fillId="2" borderId="8" xfId="0" applyFont="1" applyFill="1" applyBorder="1" applyAlignme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133350</xdr:rowOff>
    </xdr:from>
    <xdr:to>
      <xdr:col>17</xdr:col>
      <xdr:colOff>76200</xdr:colOff>
      <xdr:row>36</xdr:row>
      <xdr:rowOff>171450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6406" t="18148" r="16875" b="20370"/>
        <a:stretch>
          <a:fillRect/>
        </a:stretch>
      </xdr:blipFill>
      <xdr:spPr bwMode="auto">
        <a:xfrm>
          <a:off x="66675" y="704850"/>
          <a:ext cx="10372725" cy="6324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38</xdr:row>
      <xdr:rowOff>142875</xdr:rowOff>
    </xdr:from>
    <xdr:to>
      <xdr:col>19</xdr:col>
      <xdr:colOff>0</xdr:colOff>
      <xdr:row>47</xdr:row>
      <xdr:rowOff>19050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937" t="79630" r="15729" b="4907"/>
        <a:stretch>
          <a:fillRect/>
        </a:stretch>
      </xdr:blipFill>
      <xdr:spPr bwMode="auto">
        <a:xfrm>
          <a:off x="0" y="7381875"/>
          <a:ext cx="11582400" cy="1590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11</xdr:col>
      <xdr:colOff>383657</xdr:colOff>
      <xdr:row>73</xdr:row>
      <xdr:rowOff>48201</xdr:rowOff>
    </xdr:to>
    <xdr:grpSp>
      <xdr:nvGrpSpPr>
        <xdr:cNvPr id="24" name="Group 23"/>
        <xdr:cNvGrpSpPr/>
      </xdr:nvGrpSpPr>
      <xdr:grpSpPr>
        <a:xfrm>
          <a:off x="609600" y="9144000"/>
          <a:ext cx="6479657" cy="4810701"/>
          <a:chOff x="1676401" y="1066800"/>
          <a:chExt cx="6479657" cy="4810701"/>
        </a:xfrm>
      </xdr:grpSpPr>
      <xdr:pic>
        <xdr:nvPicPr>
          <xdr:cNvPr id="25" name="Picture 2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43000" t="20444" r="14000" b="17333"/>
          <a:stretch>
            <a:fillRect/>
          </a:stretch>
        </xdr:blipFill>
        <xdr:spPr bwMode="auto">
          <a:xfrm>
            <a:off x="1676401" y="1295400"/>
            <a:ext cx="6172199" cy="45821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cxnSp macro="">
        <xdr:nvCxnSpPr>
          <xdr:cNvPr id="26" name="Straight Arrow Connector 25"/>
          <xdr:cNvCxnSpPr/>
        </xdr:nvCxnSpPr>
        <xdr:spPr>
          <a:xfrm>
            <a:off x="5486400" y="1066800"/>
            <a:ext cx="30126" cy="4201438"/>
          </a:xfrm>
          <a:prstGeom prst="straightConnector1">
            <a:avLst/>
          </a:prstGeom>
          <a:ln w="41275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Straight Arrow Connector 26"/>
          <xdr:cNvCxnSpPr/>
        </xdr:nvCxnSpPr>
        <xdr:spPr>
          <a:xfrm>
            <a:off x="5516526" y="5268238"/>
            <a:ext cx="412012" cy="0"/>
          </a:xfrm>
          <a:prstGeom prst="straightConnector1">
            <a:avLst/>
          </a:prstGeom>
          <a:ln w="41275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" name="Rectangle 27"/>
          <xdr:cNvSpPr/>
        </xdr:nvSpPr>
        <xdr:spPr>
          <a:xfrm>
            <a:off x="5928537" y="5193082"/>
            <a:ext cx="1318437" cy="15031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29" name="TextBox 12"/>
          <xdr:cNvSpPr txBox="1"/>
        </xdr:nvSpPr>
        <xdr:spPr>
          <a:xfrm>
            <a:off x="5763733" y="4366364"/>
            <a:ext cx="988828" cy="591943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100" b="1">
                <a:solidFill>
                  <a:srgbClr val="FF0000"/>
                </a:solidFill>
              </a:rPr>
              <a:t>Craig Counsell Field</a:t>
            </a:r>
          </a:p>
        </xdr:txBody>
      </xdr:sp>
      <xdr:sp macro="" textlink="">
        <xdr:nvSpPr>
          <xdr:cNvPr id="30" name="TextBox 13"/>
          <xdr:cNvSpPr txBox="1"/>
        </xdr:nvSpPr>
        <xdr:spPr>
          <a:xfrm>
            <a:off x="5846135" y="5117926"/>
            <a:ext cx="1444335" cy="25802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100" b="1">
                <a:solidFill>
                  <a:srgbClr val="FF0000"/>
                </a:solidFill>
              </a:rPr>
              <a:t>Lunch in parking lot</a:t>
            </a:r>
          </a:p>
        </xdr:txBody>
      </xdr:sp>
      <xdr:sp macro="" textlink="">
        <xdr:nvSpPr>
          <xdr:cNvPr id="31" name="TextBox 15"/>
          <xdr:cNvSpPr txBox="1"/>
        </xdr:nvSpPr>
        <xdr:spPr>
          <a:xfrm>
            <a:off x="6096000" y="1981200"/>
            <a:ext cx="2060058" cy="25802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100" b="1">
                <a:solidFill>
                  <a:srgbClr val="FF0000"/>
                </a:solidFill>
              </a:rPr>
              <a:t>Downtown Buckeye</a:t>
            </a:r>
          </a:p>
        </xdr:txBody>
      </xdr:sp>
      <xdr:sp macro="" textlink="">
        <xdr:nvSpPr>
          <xdr:cNvPr id="32" name="TextBox 9"/>
          <xdr:cNvSpPr txBox="1"/>
        </xdr:nvSpPr>
        <xdr:spPr>
          <a:xfrm>
            <a:off x="2133600" y="2057400"/>
            <a:ext cx="3429000" cy="64633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Map of Buckeye and location of Lunch stop south of downtown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209549</xdr:colOff>
      <xdr:row>4</xdr:row>
      <xdr:rowOff>121006</xdr:rowOff>
    </xdr:from>
    <xdr:to>
      <xdr:col>22</xdr:col>
      <xdr:colOff>426586</xdr:colOff>
      <xdr:row>13</xdr:row>
      <xdr:rowOff>38100</xdr:rowOff>
    </xdr:to>
    <xdr:pic>
      <xdr:nvPicPr>
        <xdr:cNvPr id="2" name="Picture 1" descr="AtBpan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9149" y="921106"/>
          <a:ext cx="13018637" cy="168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14</xdr:row>
      <xdr:rowOff>28575</xdr:rowOff>
    </xdr:from>
    <xdr:to>
      <xdr:col>8</xdr:col>
      <xdr:colOff>438150</xdr:colOff>
      <xdr:row>24</xdr:row>
      <xdr:rowOff>38100</xdr:rowOff>
    </xdr:to>
    <xdr:pic>
      <xdr:nvPicPr>
        <xdr:cNvPr id="3" name="Picture 2" descr="Tailwind descent to The Bend 201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2410" r="7587" b="13782"/>
        <a:stretch>
          <a:fillRect/>
        </a:stretch>
      </xdr:blipFill>
      <xdr:spPr>
        <a:xfrm>
          <a:off x="771525" y="2800350"/>
          <a:ext cx="4543425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28</xdr:row>
      <xdr:rowOff>142875</xdr:rowOff>
    </xdr:from>
    <xdr:to>
      <xdr:col>11</xdr:col>
      <xdr:colOff>257175</xdr:colOff>
      <xdr:row>49</xdr:row>
      <xdr:rowOff>76200</xdr:rowOff>
    </xdr:to>
    <xdr:pic>
      <xdr:nvPicPr>
        <xdr:cNvPr id="8" name="Picture 7" descr="DSC025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3198" t="11593" r="6589" b="5856"/>
        <a:stretch>
          <a:fillRect/>
        </a:stretch>
      </xdr:blipFill>
      <xdr:spPr>
        <a:xfrm>
          <a:off x="514350" y="5619750"/>
          <a:ext cx="6448425" cy="3933825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85724</xdr:colOff>
      <xdr:row>14</xdr:row>
      <xdr:rowOff>135479</xdr:rowOff>
    </xdr:from>
    <xdr:to>
      <xdr:col>20</xdr:col>
      <xdr:colOff>193673</xdr:colOff>
      <xdr:row>37</xdr:row>
      <xdr:rowOff>117473</xdr:rowOff>
    </xdr:to>
    <xdr:pic>
      <xdr:nvPicPr>
        <xdr:cNvPr id="4" name="Picture 3" descr="Gillespie Dam Bridge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10524" y="2907254"/>
          <a:ext cx="4375149" cy="44015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ridewithgps.com/routes/12020975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08"/>
  <sheetViews>
    <sheetView tabSelected="1" workbookViewId="0">
      <selection activeCell="K30" sqref="K30"/>
    </sheetView>
  </sheetViews>
  <sheetFormatPr defaultRowHeight="15"/>
  <cols>
    <col min="1" max="1" width="9.42578125" style="1" customWidth="1"/>
    <col min="2" max="2" width="4.85546875" style="1" customWidth="1"/>
    <col min="3" max="3" width="7.85546875" style="1" customWidth="1"/>
    <col min="4" max="4" width="13.28515625" style="3" customWidth="1"/>
    <col min="5" max="5" width="38.140625" style="3" customWidth="1"/>
    <col min="6" max="6" width="25.7109375" style="3" customWidth="1"/>
    <col min="7" max="7" width="7.28515625" style="1" customWidth="1"/>
    <col min="8" max="16384" width="9.140625" style="5"/>
  </cols>
  <sheetData>
    <row r="1" spans="1:8" ht="15.75">
      <c r="C1" s="2"/>
      <c r="E1" s="4" t="s">
        <v>184</v>
      </c>
      <c r="G1" s="4"/>
    </row>
    <row r="2" spans="1:8" ht="21.75" customHeight="1">
      <c r="E2" s="6" t="s">
        <v>2</v>
      </c>
      <c r="G2" s="7"/>
    </row>
    <row r="3" spans="1:8" ht="15.75">
      <c r="C3" s="2"/>
      <c r="E3" s="4" t="s">
        <v>3</v>
      </c>
      <c r="F3" s="5"/>
    </row>
    <row r="4" spans="1:8" s="9" customFormat="1" ht="18.75">
      <c r="A4" s="10"/>
      <c r="B4" s="11"/>
      <c r="C4" s="12" t="s">
        <v>8</v>
      </c>
      <c r="D4" s="13"/>
      <c r="E4" s="13"/>
      <c r="F4" s="14"/>
      <c r="G4" s="15"/>
    </row>
    <row r="5" spans="1:8" s="9" customFormat="1" ht="18.75">
      <c r="A5" s="16"/>
      <c r="B5" s="17"/>
      <c r="C5" s="18" t="s">
        <v>90</v>
      </c>
      <c r="D5" s="19"/>
      <c r="E5" s="19"/>
      <c r="F5" s="20"/>
      <c r="G5" s="21"/>
    </row>
    <row r="6" spans="1:8" s="9" customFormat="1" ht="21">
      <c r="A6" s="6" t="s">
        <v>4</v>
      </c>
      <c r="B6" s="6" t="s">
        <v>5</v>
      </c>
      <c r="C6" s="6" t="s">
        <v>6</v>
      </c>
      <c r="D6" s="73" t="s">
        <v>7</v>
      </c>
      <c r="E6" s="74"/>
      <c r="F6" s="74"/>
      <c r="G6" s="75" t="s">
        <v>0</v>
      </c>
    </row>
    <row r="7" spans="1:8" s="9" customFormat="1" ht="19.5" customHeight="1">
      <c r="A7" s="76">
        <v>0</v>
      </c>
      <c r="B7" s="76"/>
      <c r="C7" s="76">
        <v>0.1</v>
      </c>
      <c r="D7" s="74" t="s">
        <v>72</v>
      </c>
      <c r="E7" s="74"/>
      <c r="F7" s="74"/>
      <c r="G7" s="76">
        <v>0</v>
      </c>
    </row>
    <row r="8" spans="1:8" s="9" customFormat="1" ht="19.5" customHeight="1">
      <c r="A8" s="76">
        <f>A7+C7</f>
        <v>0.1</v>
      </c>
      <c r="B8" s="76" t="s">
        <v>9</v>
      </c>
      <c r="C8" s="76">
        <v>0.3</v>
      </c>
      <c r="D8" s="74" t="s">
        <v>73</v>
      </c>
      <c r="E8" s="74"/>
      <c r="F8" s="74"/>
      <c r="G8" s="76">
        <f>SUM($C7:C$7)</f>
        <v>0.1</v>
      </c>
    </row>
    <row r="9" spans="1:8" s="9" customFormat="1" ht="19.5" customHeight="1">
      <c r="A9" s="76">
        <f t="shared" ref="A9:A20" si="0">A8+C8</f>
        <v>0.4</v>
      </c>
      <c r="B9" s="76" t="s">
        <v>10</v>
      </c>
      <c r="C9" s="77">
        <v>1</v>
      </c>
      <c r="D9" s="74" t="s">
        <v>11</v>
      </c>
      <c r="E9" s="74"/>
      <c r="F9" s="74"/>
      <c r="G9" s="76">
        <f>SUM($C7:C$8)</f>
        <v>0.4</v>
      </c>
    </row>
    <row r="10" spans="1:8" s="9" customFormat="1" ht="19.5" customHeight="1">
      <c r="A10" s="76">
        <f t="shared" si="0"/>
        <v>1.4</v>
      </c>
      <c r="B10" s="76" t="s">
        <v>10</v>
      </c>
      <c r="C10" s="77">
        <v>2</v>
      </c>
      <c r="D10" s="74" t="s">
        <v>12</v>
      </c>
      <c r="E10" s="74"/>
      <c r="F10" s="74"/>
      <c r="G10" s="77">
        <f>SUM($C7:C$9)</f>
        <v>1.4</v>
      </c>
      <c r="H10" s="24"/>
    </row>
    <row r="11" spans="1:8" s="9" customFormat="1" ht="19.5" customHeight="1">
      <c r="A11" s="76">
        <f t="shared" si="0"/>
        <v>3.4</v>
      </c>
      <c r="B11" s="76" t="s">
        <v>9</v>
      </c>
      <c r="C11" s="77">
        <v>3.1</v>
      </c>
      <c r="D11" s="74" t="s">
        <v>13</v>
      </c>
      <c r="E11" s="74"/>
      <c r="F11" s="74"/>
      <c r="G11" s="76">
        <f>SUM($C$7:C10)</f>
        <v>3.4</v>
      </c>
      <c r="H11" s="24"/>
    </row>
    <row r="12" spans="1:8" s="9" customFormat="1" ht="19.5" customHeight="1">
      <c r="A12" s="76">
        <f t="shared" si="0"/>
        <v>6.5</v>
      </c>
      <c r="B12" s="76" t="s">
        <v>10</v>
      </c>
      <c r="C12" s="77">
        <v>1</v>
      </c>
      <c r="D12" s="74" t="s">
        <v>14</v>
      </c>
      <c r="E12" s="74"/>
      <c r="F12" s="74"/>
      <c r="G12" s="76">
        <f>SUM($C$7:C11)</f>
        <v>6.5</v>
      </c>
      <c r="H12" s="24"/>
    </row>
    <row r="13" spans="1:8" s="9" customFormat="1" ht="19.5" customHeight="1">
      <c r="A13" s="76">
        <f t="shared" si="0"/>
        <v>7.5</v>
      </c>
      <c r="B13" s="76" t="s">
        <v>9</v>
      </c>
      <c r="C13" s="76">
        <v>4.7</v>
      </c>
      <c r="D13" s="74" t="s">
        <v>15</v>
      </c>
      <c r="E13" s="74"/>
      <c r="F13" s="74"/>
      <c r="G13" s="76">
        <f>SUM($C$7:C12)</f>
        <v>7.5</v>
      </c>
      <c r="H13" s="24"/>
    </row>
    <row r="14" spans="1:8" s="9" customFormat="1" ht="19.5" customHeight="1">
      <c r="A14" s="76">
        <f t="shared" si="0"/>
        <v>12.2</v>
      </c>
      <c r="B14" s="76" t="s">
        <v>23</v>
      </c>
      <c r="C14" s="76">
        <v>1.9</v>
      </c>
      <c r="D14" s="74" t="s">
        <v>16</v>
      </c>
      <c r="E14" s="74"/>
      <c r="F14" s="74"/>
      <c r="G14" s="76">
        <f>SUM($C$7:C13)</f>
        <v>12.2</v>
      </c>
      <c r="H14" s="24"/>
    </row>
    <row r="15" spans="1:8" s="9" customFormat="1" ht="19.5" customHeight="1">
      <c r="A15" s="76">
        <f t="shared" si="0"/>
        <v>14.1</v>
      </c>
      <c r="B15" s="76" t="s">
        <v>10</v>
      </c>
      <c r="C15" s="76">
        <v>2.8</v>
      </c>
      <c r="D15" s="74" t="s">
        <v>17</v>
      </c>
      <c r="E15" s="74"/>
      <c r="F15" s="74"/>
      <c r="G15" s="76">
        <f>SUM($C$7:C14)</f>
        <v>14.1</v>
      </c>
      <c r="H15" s="24"/>
    </row>
    <row r="16" spans="1:8" s="9" customFormat="1" ht="19.5" customHeight="1">
      <c r="A16" s="76">
        <f t="shared" si="0"/>
        <v>16.899999999999999</v>
      </c>
      <c r="B16" s="76" t="s">
        <v>10</v>
      </c>
      <c r="C16" s="76">
        <v>2.7</v>
      </c>
      <c r="D16" s="74" t="s">
        <v>18</v>
      </c>
      <c r="E16" s="74"/>
      <c r="F16" s="74"/>
      <c r="G16" s="76">
        <f>SUM($C$7:C15)</f>
        <v>16.899999999999999</v>
      </c>
      <c r="H16" s="24"/>
    </row>
    <row r="17" spans="1:8" s="9" customFormat="1" ht="19.5" customHeight="1">
      <c r="A17" s="76">
        <f t="shared" si="0"/>
        <v>19.599999999999998</v>
      </c>
      <c r="B17" s="76" t="s">
        <v>10</v>
      </c>
      <c r="C17" s="76">
        <v>5.3</v>
      </c>
      <c r="D17" s="74" t="s">
        <v>96</v>
      </c>
      <c r="E17" s="74"/>
      <c r="F17" s="74"/>
      <c r="G17" s="76">
        <f>SUM($C$7:C16)</f>
        <v>19.599999999999998</v>
      </c>
      <c r="H17" s="24"/>
    </row>
    <row r="18" spans="1:8" s="9" customFormat="1" ht="19.5" customHeight="1">
      <c r="A18" s="76">
        <f t="shared" si="0"/>
        <v>24.9</v>
      </c>
      <c r="B18" s="76" t="s">
        <v>10</v>
      </c>
      <c r="C18" s="76">
        <v>0.4</v>
      </c>
      <c r="D18" s="74" t="s">
        <v>186</v>
      </c>
      <c r="E18" s="74"/>
      <c r="F18" s="74"/>
      <c r="G18" s="76">
        <f>SUM($C$7:C17)</f>
        <v>24.9</v>
      </c>
      <c r="H18" s="24"/>
    </row>
    <row r="19" spans="1:8" s="9" customFormat="1" ht="19.5" customHeight="1">
      <c r="A19" s="76">
        <f t="shared" si="0"/>
        <v>25.299999999999997</v>
      </c>
      <c r="B19" s="76" t="s">
        <v>9</v>
      </c>
      <c r="C19" s="76">
        <v>10.199999999999999</v>
      </c>
      <c r="D19" s="74" t="s">
        <v>185</v>
      </c>
      <c r="E19" s="74"/>
      <c r="F19" s="74"/>
      <c r="G19" s="76">
        <f>SUM($C$7:C18)</f>
        <v>25.299999999999997</v>
      </c>
      <c r="H19" s="24"/>
    </row>
    <row r="20" spans="1:8" s="9" customFormat="1" ht="19.5" customHeight="1">
      <c r="A20" s="76">
        <f t="shared" si="0"/>
        <v>35.5</v>
      </c>
      <c r="B20" s="76" t="s">
        <v>10</v>
      </c>
      <c r="C20" s="76">
        <v>3.9</v>
      </c>
      <c r="D20" s="74" t="s">
        <v>188</v>
      </c>
      <c r="E20" s="74"/>
      <c r="F20" s="74"/>
      <c r="G20" s="76">
        <f>SUM($C$7:C19)</f>
        <v>35.5</v>
      </c>
      <c r="H20" s="24"/>
    </row>
    <row r="21" spans="1:8" s="9" customFormat="1" ht="19.5" customHeight="1">
      <c r="A21" s="76"/>
      <c r="B21" s="76"/>
      <c r="C21" s="78"/>
      <c r="D21" s="74" t="s">
        <v>189</v>
      </c>
      <c r="E21" s="74"/>
      <c r="F21" s="74"/>
      <c r="G21" s="76"/>
      <c r="H21" s="24"/>
    </row>
    <row r="22" spans="1:8" s="9" customFormat="1" ht="19.5" customHeight="1">
      <c r="A22" s="76">
        <f>A20+C20</f>
        <v>39.4</v>
      </c>
      <c r="B22" s="76" t="s">
        <v>9</v>
      </c>
      <c r="C22" s="76">
        <v>0.1</v>
      </c>
      <c r="D22" s="74" t="s">
        <v>91</v>
      </c>
      <c r="E22" s="78"/>
      <c r="F22" s="74"/>
      <c r="G22" s="76">
        <f>SUM($C$7:C21)</f>
        <v>39.4</v>
      </c>
      <c r="H22" s="24"/>
    </row>
    <row r="23" spans="1:8" s="9" customFormat="1" ht="19.5" customHeight="1">
      <c r="A23" s="77">
        <f>A22+C22</f>
        <v>39.5</v>
      </c>
      <c r="B23" s="76" t="s">
        <v>10</v>
      </c>
      <c r="C23" s="78"/>
      <c r="D23" s="74" t="s">
        <v>19</v>
      </c>
      <c r="E23" s="78"/>
      <c r="F23" s="74"/>
      <c r="G23" s="76">
        <f>SUM($C$7:C22)</f>
        <v>39.5</v>
      </c>
      <c r="H23" s="24"/>
    </row>
    <row r="24" spans="1:8" s="9" customFormat="1" ht="19.5" customHeight="1">
      <c r="A24" s="26"/>
      <c r="B24" s="27"/>
      <c r="C24" s="12" t="s">
        <v>102</v>
      </c>
      <c r="D24" s="28"/>
      <c r="E24" s="28"/>
      <c r="F24" s="29"/>
      <c r="G24" s="15"/>
      <c r="H24" s="24"/>
    </row>
    <row r="25" spans="1:8" s="9" customFormat="1" ht="19.5" customHeight="1">
      <c r="A25" s="30">
        <v>39.5</v>
      </c>
      <c r="B25" s="31"/>
      <c r="C25" s="32" t="s">
        <v>20</v>
      </c>
      <c r="D25" s="33"/>
      <c r="E25" s="33"/>
      <c r="F25" s="34"/>
      <c r="G25" s="35"/>
      <c r="H25" s="24"/>
    </row>
    <row r="26" spans="1:8" s="9" customFormat="1" ht="19.5" customHeight="1">
      <c r="A26" s="30"/>
      <c r="B26" s="31"/>
      <c r="C26" s="32" t="s">
        <v>21</v>
      </c>
      <c r="D26" s="33"/>
      <c r="E26" s="33"/>
      <c r="F26" s="34"/>
      <c r="G26" s="35"/>
      <c r="H26" s="24"/>
    </row>
    <row r="27" spans="1:8" s="9" customFormat="1" ht="19.5" customHeight="1">
      <c r="A27" s="36"/>
      <c r="B27" s="37"/>
      <c r="C27" s="18" t="s">
        <v>211</v>
      </c>
      <c r="D27" s="38"/>
      <c r="E27" s="38"/>
      <c r="F27" s="39"/>
      <c r="G27" s="21"/>
      <c r="H27" s="24"/>
    </row>
    <row r="28" spans="1:8" s="9" customFormat="1" ht="19.5" customHeight="1">
      <c r="A28" s="77">
        <f>A23</f>
        <v>39.5</v>
      </c>
      <c r="B28" s="76" t="s">
        <v>22</v>
      </c>
      <c r="C28" s="76">
        <v>0.2</v>
      </c>
      <c r="D28" s="78" t="s">
        <v>212</v>
      </c>
      <c r="E28" s="79"/>
      <c r="F28" s="80"/>
      <c r="G28" s="76">
        <v>0</v>
      </c>
      <c r="H28" s="24"/>
    </row>
    <row r="29" spans="1:8" s="9" customFormat="1" ht="19.5" customHeight="1">
      <c r="A29" s="76">
        <f>A28+C28</f>
        <v>39.700000000000003</v>
      </c>
      <c r="B29" s="76" t="s">
        <v>10</v>
      </c>
      <c r="C29" s="77">
        <v>39.200000000000003</v>
      </c>
      <c r="D29" s="74" t="s">
        <v>213</v>
      </c>
      <c r="E29" s="78"/>
      <c r="F29" s="74"/>
      <c r="G29" s="76">
        <f>SUM($C$28:C28)</f>
        <v>0.2</v>
      </c>
      <c r="H29" s="24"/>
    </row>
    <row r="30" spans="1:8" s="9" customFormat="1" ht="19.5" customHeight="1">
      <c r="A30" s="77">
        <f>A29+C29</f>
        <v>78.900000000000006</v>
      </c>
      <c r="B30" s="76" t="s">
        <v>22</v>
      </c>
      <c r="C30" s="77">
        <v>0.8</v>
      </c>
      <c r="D30" s="74" t="s">
        <v>230</v>
      </c>
      <c r="E30" s="78"/>
      <c r="F30" s="74"/>
      <c r="G30" s="76">
        <f>SUM($C$28:C29)</f>
        <v>39.400000000000006</v>
      </c>
      <c r="H30" s="24"/>
    </row>
    <row r="31" spans="1:8" s="9" customFormat="1" ht="19.5" customHeight="1">
      <c r="A31" s="76">
        <f>A30+C30</f>
        <v>79.7</v>
      </c>
      <c r="B31" s="76" t="s">
        <v>23</v>
      </c>
      <c r="C31" s="76">
        <v>1.8</v>
      </c>
      <c r="D31" s="74" t="s">
        <v>93</v>
      </c>
      <c r="E31" s="78"/>
      <c r="F31" s="74"/>
      <c r="G31" s="76">
        <f>SUM($C$28:C30)</f>
        <v>40.200000000000003</v>
      </c>
      <c r="H31" s="24"/>
    </row>
    <row r="32" spans="1:8" s="9" customFormat="1" ht="19.5" customHeight="1">
      <c r="A32" s="76">
        <f>A31+C31</f>
        <v>81.5</v>
      </c>
      <c r="B32" s="76" t="s">
        <v>10</v>
      </c>
      <c r="C32" s="78"/>
      <c r="D32" s="74" t="s">
        <v>24</v>
      </c>
      <c r="E32" s="78"/>
      <c r="F32" s="74"/>
      <c r="G32" s="77">
        <f>SUM($C$28:C31)</f>
        <v>42</v>
      </c>
      <c r="H32" s="24"/>
    </row>
    <row r="33" spans="1:8" s="9" customFormat="1" ht="19.5" customHeight="1">
      <c r="A33" s="10"/>
      <c r="B33" s="11"/>
      <c r="C33" s="12" t="s">
        <v>25</v>
      </c>
      <c r="D33" s="13"/>
      <c r="E33" s="13"/>
      <c r="F33" s="28"/>
      <c r="G33" s="42"/>
      <c r="H33" s="24"/>
    </row>
    <row r="34" spans="1:8" s="9" customFormat="1" ht="19.5" customHeight="1">
      <c r="A34" s="43">
        <v>81.5</v>
      </c>
      <c r="B34" s="44"/>
      <c r="C34" s="32" t="s">
        <v>20</v>
      </c>
      <c r="D34" s="45"/>
      <c r="E34" s="45"/>
      <c r="F34" s="33"/>
      <c r="G34" s="46"/>
      <c r="H34" s="24"/>
    </row>
    <row r="35" spans="1:8" s="9" customFormat="1" ht="19.5" customHeight="1">
      <c r="A35" s="43"/>
      <c r="B35" s="44"/>
      <c r="C35" s="32" t="s">
        <v>82</v>
      </c>
      <c r="D35" s="45"/>
      <c r="E35" s="45"/>
      <c r="F35" s="33"/>
      <c r="G35" s="46"/>
      <c r="H35" s="24"/>
    </row>
    <row r="36" spans="1:8" s="9" customFormat="1" ht="19.5" customHeight="1">
      <c r="A36" s="47"/>
      <c r="B36" s="20"/>
      <c r="C36" s="18" t="s">
        <v>214</v>
      </c>
      <c r="D36" s="48"/>
      <c r="E36" s="49"/>
      <c r="F36" s="50"/>
      <c r="G36" s="51"/>
      <c r="H36" s="24"/>
    </row>
    <row r="37" spans="1:8" s="9" customFormat="1" ht="19.5" customHeight="1">
      <c r="A37" s="76">
        <f>A32</f>
        <v>81.5</v>
      </c>
      <c r="B37" s="76" t="s">
        <v>10</v>
      </c>
      <c r="C37" s="76">
        <v>0.2</v>
      </c>
      <c r="D37" s="74" t="s">
        <v>26</v>
      </c>
      <c r="E37" s="78"/>
      <c r="F37" s="74"/>
      <c r="G37" s="76">
        <v>0</v>
      </c>
      <c r="H37" s="24"/>
    </row>
    <row r="38" spans="1:8" s="9" customFormat="1" ht="19.5" customHeight="1">
      <c r="A38" s="76">
        <f>A37+C37</f>
        <v>81.7</v>
      </c>
      <c r="B38" s="76" t="s">
        <v>9</v>
      </c>
      <c r="C38" s="76">
        <v>0.8</v>
      </c>
      <c r="D38" s="74" t="s">
        <v>27</v>
      </c>
      <c r="E38" s="78"/>
      <c r="F38" s="74"/>
      <c r="G38" s="76">
        <f>SUM($C$37:C37)</f>
        <v>0.2</v>
      </c>
      <c r="H38" s="24"/>
    </row>
    <row r="39" spans="1:8" s="9" customFormat="1" ht="19.5" customHeight="1">
      <c r="A39" s="76">
        <f>A38+C38</f>
        <v>82.5</v>
      </c>
      <c r="B39" s="76" t="s">
        <v>9</v>
      </c>
      <c r="C39" s="77">
        <v>2</v>
      </c>
      <c r="D39" s="74" t="s">
        <v>80</v>
      </c>
      <c r="E39" s="78"/>
      <c r="F39" s="74"/>
      <c r="G39" s="77">
        <f>SUM($C$37:C38)</f>
        <v>1</v>
      </c>
    </row>
    <row r="40" spans="1:8" s="9" customFormat="1" ht="19.5" customHeight="1">
      <c r="A40" s="76">
        <f>A39+C39</f>
        <v>84.5</v>
      </c>
      <c r="B40" s="76" t="s">
        <v>10</v>
      </c>
      <c r="C40" s="77">
        <v>22</v>
      </c>
      <c r="D40" s="74" t="s">
        <v>28</v>
      </c>
      <c r="E40" s="78"/>
      <c r="F40" s="74"/>
      <c r="G40" s="77">
        <f>SUM($C$37:C39)</f>
        <v>3</v>
      </c>
    </row>
    <row r="41" spans="1:8" s="9" customFormat="1" ht="19.5" customHeight="1">
      <c r="A41" s="76">
        <f>A40+C40</f>
        <v>106.5</v>
      </c>
      <c r="B41" s="76" t="s">
        <v>22</v>
      </c>
      <c r="C41" s="81">
        <v>13.9</v>
      </c>
      <c r="D41" s="74" t="s">
        <v>29</v>
      </c>
      <c r="E41" s="78"/>
      <c r="F41" s="74"/>
      <c r="G41" s="77">
        <f>SUM($C$37:C40)</f>
        <v>25</v>
      </c>
    </row>
    <row r="42" spans="1:8" s="9" customFormat="1" ht="19.5" customHeight="1">
      <c r="A42" s="76">
        <f>A41+C41</f>
        <v>120.4</v>
      </c>
      <c r="B42" s="76" t="s">
        <v>10</v>
      </c>
      <c r="C42" s="82">
        <v>2</v>
      </c>
      <c r="D42" s="74" t="s">
        <v>190</v>
      </c>
      <c r="E42" s="78"/>
      <c r="F42" s="74"/>
      <c r="G42" s="77">
        <f>SUM($C$37:C41)</f>
        <v>38.9</v>
      </c>
    </row>
    <row r="43" spans="1:8" s="9" customFormat="1" ht="19.5" customHeight="1">
      <c r="A43" s="76">
        <f t="shared" ref="A43:A68" si="1">A42+C42</f>
        <v>122.4</v>
      </c>
      <c r="B43" s="76" t="s">
        <v>9</v>
      </c>
      <c r="C43" s="82">
        <v>3</v>
      </c>
      <c r="D43" s="74" t="s">
        <v>191</v>
      </c>
      <c r="E43" s="74"/>
      <c r="F43" s="74"/>
      <c r="G43" s="77">
        <f>SUM($C$37:C42)</f>
        <v>40.9</v>
      </c>
    </row>
    <row r="44" spans="1:8" s="9" customFormat="1" ht="19.5" customHeight="1">
      <c r="A44" s="76">
        <f t="shared" si="1"/>
        <v>125.4</v>
      </c>
      <c r="B44" s="76"/>
      <c r="C44" s="82">
        <v>2</v>
      </c>
      <c r="D44" s="74" t="s">
        <v>92</v>
      </c>
      <c r="E44" s="74"/>
      <c r="F44" s="74"/>
      <c r="G44" s="77">
        <f>SUM($C$37:C43)</f>
        <v>43.9</v>
      </c>
    </row>
    <row r="45" spans="1:8" s="9" customFormat="1" ht="19.5" customHeight="1">
      <c r="A45" s="76">
        <f t="shared" si="1"/>
        <v>127.4</v>
      </c>
      <c r="B45" s="76" t="s">
        <v>9</v>
      </c>
      <c r="C45" s="81">
        <v>1</v>
      </c>
      <c r="D45" s="74" t="s">
        <v>192</v>
      </c>
      <c r="E45" s="74"/>
      <c r="F45" s="74"/>
      <c r="G45" s="77">
        <f>SUM($C$37:C44)</f>
        <v>45.9</v>
      </c>
    </row>
    <row r="46" spans="1:8" s="9" customFormat="1" ht="19.5" customHeight="1">
      <c r="A46" s="76">
        <f t="shared" si="1"/>
        <v>128.4</v>
      </c>
      <c r="B46" s="76"/>
      <c r="C46" s="81"/>
      <c r="D46" s="74" t="s">
        <v>215</v>
      </c>
      <c r="E46" s="74"/>
      <c r="F46" s="74"/>
      <c r="G46" s="77">
        <f>SUM($C$37:C45)</f>
        <v>46.9</v>
      </c>
    </row>
    <row r="47" spans="1:8" s="9" customFormat="1" ht="19.5" customHeight="1">
      <c r="A47" s="10"/>
      <c r="B47" s="11"/>
      <c r="C47" s="12" t="s">
        <v>84</v>
      </c>
      <c r="D47" s="13"/>
      <c r="E47" s="13"/>
      <c r="F47" s="28"/>
      <c r="G47" s="42"/>
    </row>
    <row r="48" spans="1:8" s="9" customFormat="1" ht="19.5" customHeight="1">
      <c r="A48" s="43">
        <v>128.4</v>
      </c>
      <c r="B48" s="44"/>
      <c r="C48" s="32" t="s">
        <v>83</v>
      </c>
      <c r="D48" s="45"/>
      <c r="E48" s="45"/>
      <c r="F48" s="33"/>
      <c r="G48" s="46"/>
    </row>
    <row r="49" spans="1:8" s="9" customFormat="1" ht="19.5" customHeight="1">
      <c r="A49" s="47"/>
      <c r="B49" s="20"/>
      <c r="C49" s="18" t="s">
        <v>195</v>
      </c>
      <c r="D49" s="48"/>
      <c r="E49" s="49"/>
      <c r="F49" s="50"/>
      <c r="G49" s="51"/>
    </row>
    <row r="50" spans="1:8" s="9" customFormat="1" ht="19.5" customHeight="1">
      <c r="A50" s="83">
        <f>A46</f>
        <v>128.4</v>
      </c>
      <c r="B50" s="83" t="s">
        <v>10</v>
      </c>
      <c r="C50" s="83">
        <v>0.2</v>
      </c>
      <c r="D50" s="84" t="s">
        <v>85</v>
      </c>
      <c r="E50" s="85"/>
      <c r="F50" s="86"/>
      <c r="G50" s="83">
        <v>0</v>
      </c>
    </row>
    <row r="51" spans="1:8" s="9" customFormat="1" ht="19.5" customHeight="1">
      <c r="A51" s="76">
        <f>A50+C50</f>
        <v>128.6</v>
      </c>
      <c r="B51" s="76" t="s">
        <v>10</v>
      </c>
      <c r="C51" s="82">
        <v>6.4</v>
      </c>
      <c r="D51" s="74" t="s">
        <v>193</v>
      </c>
      <c r="E51" s="74"/>
      <c r="F51" s="74"/>
      <c r="G51" s="77">
        <f>SUM($C$50:C50)</f>
        <v>0.2</v>
      </c>
      <c r="H51" s="24"/>
    </row>
    <row r="52" spans="1:8" s="9" customFormat="1" ht="19.5" customHeight="1">
      <c r="A52" s="76">
        <f t="shared" si="1"/>
        <v>135</v>
      </c>
      <c r="B52" s="76" t="s">
        <v>9</v>
      </c>
      <c r="C52" s="82">
        <v>1.2</v>
      </c>
      <c r="D52" s="74" t="s">
        <v>97</v>
      </c>
      <c r="E52" s="74"/>
      <c r="F52" s="74"/>
      <c r="G52" s="77">
        <f>SUM($C$50:C51)</f>
        <v>6.6000000000000005</v>
      </c>
      <c r="H52" s="24"/>
    </row>
    <row r="53" spans="1:8" s="9" customFormat="1" ht="19.5" customHeight="1">
      <c r="A53" s="76">
        <f t="shared" si="1"/>
        <v>136.19999999999999</v>
      </c>
      <c r="B53" s="76" t="s">
        <v>10</v>
      </c>
      <c r="C53" s="82">
        <v>3.7</v>
      </c>
      <c r="D53" s="74" t="s">
        <v>30</v>
      </c>
      <c r="E53" s="74"/>
      <c r="F53" s="74"/>
      <c r="G53" s="77">
        <f>SUM($C$50:C52)</f>
        <v>7.8000000000000007</v>
      </c>
      <c r="H53" s="24"/>
    </row>
    <row r="54" spans="1:8" s="9" customFormat="1" ht="19.5" customHeight="1">
      <c r="A54" s="77">
        <f t="shared" si="1"/>
        <v>139.89999999999998</v>
      </c>
      <c r="B54" s="77" t="s">
        <v>10</v>
      </c>
      <c r="C54" s="82">
        <v>0.3</v>
      </c>
      <c r="D54" s="74" t="s">
        <v>31</v>
      </c>
      <c r="E54" s="74"/>
      <c r="F54" s="74"/>
      <c r="G54" s="77">
        <f>SUM($C$50:C53)</f>
        <v>11.5</v>
      </c>
      <c r="H54" s="24"/>
    </row>
    <row r="55" spans="1:8" s="9" customFormat="1" ht="19.5" customHeight="1">
      <c r="A55" s="77">
        <f t="shared" si="1"/>
        <v>140.19999999999999</v>
      </c>
      <c r="B55" s="77" t="s">
        <v>23</v>
      </c>
      <c r="C55" s="82">
        <v>3</v>
      </c>
      <c r="D55" s="74" t="s">
        <v>98</v>
      </c>
      <c r="E55" s="74"/>
      <c r="F55" s="74"/>
      <c r="G55" s="77">
        <f>SUM($C$50:C54)</f>
        <v>11.8</v>
      </c>
      <c r="H55" s="24"/>
    </row>
    <row r="56" spans="1:8" s="9" customFormat="1" ht="19.5" customHeight="1">
      <c r="A56" s="77">
        <f t="shared" si="1"/>
        <v>143.19999999999999</v>
      </c>
      <c r="B56" s="76" t="s">
        <v>9</v>
      </c>
      <c r="C56" s="82">
        <v>2.1</v>
      </c>
      <c r="D56" s="74" t="s">
        <v>32</v>
      </c>
      <c r="E56" s="74"/>
      <c r="F56" s="74"/>
      <c r="G56" s="77">
        <f>SUM($C$50:C55)</f>
        <v>14.8</v>
      </c>
      <c r="H56" s="24"/>
    </row>
    <row r="57" spans="1:8" s="9" customFormat="1" ht="19.5" customHeight="1">
      <c r="A57" s="77">
        <f t="shared" si="1"/>
        <v>145.29999999999998</v>
      </c>
      <c r="B57" s="76" t="s">
        <v>10</v>
      </c>
      <c r="C57" s="81">
        <v>5.2</v>
      </c>
      <c r="D57" s="74" t="s">
        <v>33</v>
      </c>
      <c r="E57" s="74"/>
      <c r="F57" s="74"/>
      <c r="G57" s="77">
        <f>SUM($C$50:C56)</f>
        <v>16.900000000000002</v>
      </c>
      <c r="H57" s="24"/>
    </row>
    <row r="58" spans="1:8" s="9" customFormat="1" ht="19.5" customHeight="1">
      <c r="A58" s="77">
        <f t="shared" si="1"/>
        <v>150.49999999999997</v>
      </c>
      <c r="B58" s="76" t="s">
        <v>9</v>
      </c>
      <c r="C58" s="82">
        <v>8</v>
      </c>
      <c r="D58" s="74" t="s">
        <v>101</v>
      </c>
      <c r="E58" s="74"/>
      <c r="F58" s="74"/>
      <c r="G58" s="77">
        <f>SUM($C$50:C57)</f>
        <v>22.1</v>
      </c>
      <c r="H58" s="24"/>
    </row>
    <row r="59" spans="1:8" s="9" customFormat="1" ht="19.5" customHeight="1">
      <c r="A59" s="77">
        <f t="shared" si="1"/>
        <v>158.49999999999997</v>
      </c>
      <c r="B59" s="76" t="s">
        <v>9</v>
      </c>
      <c r="C59" s="76">
        <v>3.3</v>
      </c>
      <c r="D59" s="74" t="s">
        <v>35</v>
      </c>
      <c r="E59" s="74"/>
      <c r="F59" s="74"/>
      <c r="G59" s="77">
        <f>SUM($C$50:C58)</f>
        <v>30.1</v>
      </c>
      <c r="H59" s="24"/>
    </row>
    <row r="60" spans="1:8" s="9" customFormat="1" ht="19.5" customHeight="1">
      <c r="A60" s="77">
        <f t="shared" si="1"/>
        <v>161.79999999999998</v>
      </c>
      <c r="B60" s="76" t="s">
        <v>23</v>
      </c>
      <c r="C60" s="76">
        <v>4.9000000000000004</v>
      </c>
      <c r="D60" s="74" t="s">
        <v>36</v>
      </c>
      <c r="E60" s="78"/>
      <c r="F60" s="74"/>
      <c r="G60" s="77">
        <f>SUM($C$50:C59)</f>
        <v>33.4</v>
      </c>
      <c r="H60" s="24"/>
    </row>
    <row r="61" spans="1:8" s="9" customFormat="1" ht="19.5" customHeight="1">
      <c r="A61" s="77">
        <f t="shared" si="1"/>
        <v>166.7</v>
      </c>
      <c r="B61" s="76"/>
      <c r="C61" s="81">
        <v>12.6</v>
      </c>
      <c r="D61" s="74" t="s">
        <v>216</v>
      </c>
      <c r="E61" s="78"/>
      <c r="F61" s="74"/>
      <c r="G61" s="77">
        <f>SUM($C$50:C60)</f>
        <v>38.299999999999997</v>
      </c>
      <c r="H61" s="24"/>
    </row>
    <row r="62" spans="1:8" s="9" customFormat="1" ht="19.5" customHeight="1">
      <c r="A62" s="77">
        <f t="shared" si="1"/>
        <v>179.29999999999998</v>
      </c>
      <c r="B62" s="76" t="s">
        <v>23</v>
      </c>
      <c r="C62" s="81">
        <v>4</v>
      </c>
      <c r="D62" s="74" t="s">
        <v>37</v>
      </c>
      <c r="E62" s="74"/>
      <c r="F62" s="74"/>
      <c r="G62" s="77">
        <f>SUM($C$50:C61)</f>
        <v>50.9</v>
      </c>
      <c r="H62" s="24"/>
    </row>
    <row r="63" spans="1:8" s="9" customFormat="1" ht="19.5" customHeight="1">
      <c r="A63" s="77">
        <f t="shared" si="1"/>
        <v>183.29999999999998</v>
      </c>
      <c r="B63" s="76" t="s">
        <v>23</v>
      </c>
      <c r="C63" s="81">
        <v>16.600000000000001</v>
      </c>
      <c r="D63" s="74" t="s">
        <v>38</v>
      </c>
      <c r="E63" s="74"/>
      <c r="F63" s="74"/>
      <c r="G63" s="77">
        <f>SUM($C$50:C62)</f>
        <v>54.9</v>
      </c>
      <c r="H63" s="24"/>
    </row>
    <row r="64" spans="1:8" s="9" customFormat="1" ht="19.5" customHeight="1">
      <c r="A64" s="77">
        <f t="shared" si="1"/>
        <v>199.89999999999998</v>
      </c>
      <c r="B64" s="76" t="s">
        <v>10</v>
      </c>
      <c r="C64" s="82">
        <v>0.5</v>
      </c>
      <c r="D64" s="74" t="s">
        <v>94</v>
      </c>
      <c r="E64" s="78"/>
      <c r="F64" s="74"/>
      <c r="G64" s="77">
        <f>SUM($C$50:C63)</f>
        <v>71.5</v>
      </c>
      <c r="H64" s="24"/>
    </row>
    <row r="65" spans="1:8" s="9" customFormat="1" ht="19.5" customHeight="1">
      <c r="A65" s="77">
        <f t="shared" si="1"/>
        <v>200.39999999999998</v>
      </c>
      <c r="B65" s="76" t="s">
        <v>9</v>
      </c>
      <c r="C65" s="82">
        <v>2.5</v>
      </c>
      <c r="D65" s="74" t="s">
        <v>106</v>
      </c>
      <c r="E65" s="78"/>
      <c r="F65" s="74"/>
      <c r="G65" s="77">
        <f>SUM($C$50:C64)</f>
        <v>72</v>
      </c>
      <c r="H65" s="24"/>
    </row>
    <row r="66" spans="1:8" s="9" customFormat="1" ht="19.5" customHeight="1">
      <c r="A66" s="77">
        <f t="shared" si="1"/>
        <v>202.89999999999998</v>
      </c>
      <c r="B66" s="76" t="s">
        <v>9</v>
      </c>
      <c r="C66" s="82">
        <v>0.7</v>
      </c>
      <c r="D66" s="74" t="s">
        <v>39</v>
      </c>
      <c r="E66" s="79"/>
      <c r="F66" s="74"/>
      <c r="G66" s="77">
        <f>SUM($C$50:C65)</f>
        <v>74.5</v>
      </c>
      <c r="H66" s="24"/>
    </row>
    <row r="67" spans="1:8" s="9" customFormat="1" ht="19.5" customHeight="1">
      <c r="A67" s="77">
        <f t="shared" si="1"/>
        <v>203.59999999999997</v>
      </c>
      <c r="B67" s="76" t="s">
        <v>10</v>
      </c>
      <c r="C67" s="82">
        <v>1</v>
      </c>
      <c r="D67" s="74" t="s">
        <v>40</v>
      </c>
      <c r="E67" s="78"/>
      <c r="F67" s="74"/>
      <c r="G67" s="77">
        <f>SUM($C$50:C66)</f>
        <v>75.2</v>
      </c>
      <c r="H67" s="24"/>
    </row>
    <row r="68" spans="1:8" s="9" customFormat="1" ht="19.5" customHeight="1">
      <c r="A68" s="77">
        <f t="shared" si="1"/>
        <v>204.59999999999997</v>
      </c>
      <c r="B68" s="76" t="s">
        <v>9</v>
      </c>
      <c r="C68" s="78"/>
      <c r="D68" s="74" t="s">
        <v>89</v>
      </c>
      <c r="E68" s="78"/>
      <c r="F68" s="74"/>
      <c r="G68" s="77">
        <f>SUM($C$50:C67)</f>
        <v>76.2</v>
      </c>
      <c r="H68" s="24"/>
    </row>
    <row r="69" spans="1:8" s="9" customFormat="1" ht="19.5" customHeight="1">
      <c r="A69" s="26"/>
      <c r="B69" s="27"/>
      <c r="C69" s="12" t="s">
        <v>87</v>
      </c>
      <c r="D69" s="28"/>
      <c r="E69" s="28"/>
      <c r="F69" s="29"/>
      <c r="G69" s="42"/>
      <c r="H69" s="24"/>
    </row>
    <row r="70" spans="1:8" s="9" customFormat="1" ht="19.5" customHeight="1">
      <c r="A70" s="30"/>
      <c r="B70" s="31"/>
      <c r="C70" s="32" t="s">
        <v>88</v>
      </c>
      <c r="D70" s="33"/>
      <c r="E70" s="33"/>
      <c r="F70" s="34"/>
      <c r="G70" s="72"/>
      <c r="H70" s="24"/>
    </row>
    <row r="71" spans="1:8" s="9" customFormat="1" ht="19.5" customHeight="1">
      <c r="A71" s="96">
        <v>204.6</v>
      </c>
      <c r="B71" s="31"/>
      <c r="C71" s="32" t="s">
        <v>81</v>
      </c>
      <c r="D71" s="33"/>
      <c r="E71" s="33"/>
      <c r="F71" s="34"/>
      <c r="G71" s="54"/>
      <c r="H71" s="24"/>
    </row>
    <row r="72" spans="1:8" s="9" customFormat="1" ht="19.5" customHeight="1">
      <c r="A72" s="36"/>
      <c r="B72" s="37"/>
      <c r="C72" s="55" t="s">
        <v>196</v>
      </c>
      <c r="D72" s="20"/>
      <c r="E72" s="38"/>
      <c r="F72" s="39"/>
      <c r="G72" s="51"/>
      <c r="H72" s="24"/>
    </row>
    <row r="73" spans="1:8" s="9" customFormat="1" ht="19.5" customHeight="1">
      <c r="A73" s="77">
        <f>A68</f>
        <v>204.59999999999997</v>
      </c>
      <c r="B73" s="76"/>
      <c r="C73" s="76">
        <v>0.2</v>
      </c>
      <c r="D73" s="79" t="s">
        <v>86</v>
      </c>
      <c r="E73" s="79"/>
      <c r="F73" s="80"/>
      <c r="G73" s="85">
        <v>0.2</v>
      </c>
      <c r="H73" s="24"/>
    </row>
    <row r="74" spans="1:8" s="9" customFormat="1" ht="19.5" customHeight="1">
      <c r="A74" s="76">
        <f>A73+C73</f>
        <v>204.79999999999995</v>
      </c>
      <c r="B74" s="76" t="s">
        <v>9</v>
      </c>
      <c r="C74" s="76">
        <v>4.5</v>
      </c>
      <c r="D74" s="74" t="s">
        <v>74</v>
      </c>
      <c r="E74" s="78"/>
      <c r="F74" s="74"/>
      <c r="G74" s="85">
        <f>SUM($C$73:C73)</f>
        <v>0.2</v>
      </c>
      <c r="H74" s="24"/>
    </row>
    <row r="75" spans="1:8" s="9" customFormat="1" ht="19.5" customHeight="1">
      <c r="A75" s="76">
        <f t="shared" ref="A75:A97" si="2">A74+C74</f>
        <v>209.29999999999995</v>
      </c>
      <c r="B75" s="76" t="s">
        <v>10</v>
      </c>
      <c r="C75" s="77">
        <v>3</v>
      </c>
      <c r="D75" s="74" t="s">
        <v>75</v>
      </c>
      <c r="E75" s="78"/>
      <c r="F75" s="74"/>
      <c r="G75" s="85">
        <f>SUM($C$73:C74)</f>
        <v>4.7</v>
      </c>
      <c r="H75" s="24"/>
    </row>
    <row r="76" spans="1:8" s="9" customFormat="1" ht="19.5" customHeight="1">
      <c r="A76" s="76">
        <f t="shared" si="2"/>
        <v>212.29999999999995</v>
      </c>
      <c r="B76" s="76" t="s">
        <v>9</v>
      </c>
      <c r="C76" s="77">
        <v>1</v>
      </c>
      <c r="D76" s="74" t="s">
        <v>76</v>
      </c>
      <c r="E76" s="78"/>
      <c r="F76" s="74"/>
      <c r="G76" s="85">
        <f>SUM($C$73:C75)</f>
        <v>7.7</v>
      </c>
      <c r="H76" s="24"/>
    </row>
    <row r="77" spans="1:8" s="9" customFormat="1" ht="19.5" customHeight="1">
      <c r="A77" s="76">
        <f t="shared" si="2"/>
        <v>213.29999999999995</v>
      </c>
      <c r="B77" s="76" t="s">
        <v>10</v>
      </c>
      <c r="C77" s="77">
        <v>1</v>
      </c>
      <c r="D77" s="74" t="s">
        <v>217</v>
      </c>
      <c r="E77" s="78"/>
      <c r="F77" s="74"/>
      <c r="G77" s="85">
        <f>SUM($C$73:C76)</f>
        <v>8.6999999999999993</v>
      </c>
      <c r="H77" s="24"/>
    </row>
    <row r="78" spans="1:8" s="9" customFormat="1" ht="19.5" customHeight="1">
      <c r="A78" s="76">
        <f t="shared" si="2"/>
        <v>214.29999999999995</v>
      </c>
      <c r="B78" s="76" t="s">
        <v>9</v>
      </c>
      <c r="C78" s="76">
        <v>2</v>
      </c>
      <c r="D78" s="74" t="s">
        <v>41</v>
      </c>
      <c r="E78" s="78"/>
      <c r="F78" s="74"/>
      <c r="G78" s="85">
        <f>SUM($C$73:C77)</f>
        <v>9.6999999999999993</v>
      </c>
      <c r="H78" s="24"/>
    </row>
    <row r="79" spans="1:8" s="9" customFormat="1" ht="19.5" customHeight="1">
      <c r="A79" s="76">
        <f t="shared" si="2"/>
        <v>216.29999999999995</v>
      </c>
      <c r="B79" s="76" t="s">
        <v>10</v>
      </c>
      <c r="C79" s="76">
        <v>1</v>
      </c>
      <c r="D79" s="74" t="s">
        <v>42</v>
      </c>
      <c r="E79" s="78"/>
      <c r="F79" s="74"/>
      <c r="G79" s="85">
        <f>SUM($C$73:C78)</f>
        <v>11.7</v>
      </c>
      <c r="H79" s="24"/>
    </row>
    <row r="80" spans="1:8" s="9" customFormat="1" ht="19.5" customHeight="1">
      <c r="A80" s="76">
        <f t="shared" si="2"/>
        <v>217.29999999999995</v>
      </c>
      <c r="B80" s="76" t="s">
        <v>9</v>
      </c>
      <c r="C80" s="76">
        <v>2.2000000000000002</v>
      </c>
      <c r="D80" s="74" t="s">
        <v>77</v>
      </c>
      <c r="E80" s="78"/>
      <c r="F80" s="74"/>
      <c r="G80" s="85">
        <f>SUM($C$73:C79)</f>
        <v>12.7</v>
      </c>
      <c r="H80" s="24"/>
    </row>
    <row r="81" spans="1:8" s="9" customFormat="1" ht="19.5" customHeight="1">
      <c r="A81" s="76">
        <f t="shared" si="2"/>
        <v>219.49999999999994</v>
      </c>
      <c r="B81" s="76" t="s">
        <v>23</v>
      </c>
      <c r="C81" s="76">
        <v>1.2</v>
      </c>
      <c r="D81" s="90" t="s">
        <v>95</v>
      </c>
      <c r="E81" s="78"/>
      <c r="F81" s="74"/>
      <c r="G81" s="85">
        <f>SUM($C$73:C80)</f>
        <v>14.899999999999999</v>
      </c>
      <c r="H81" s="56"/>
    </row>
    <row r="82" spans="1:8" s="9" customFormat="1" ht="19.5" customHeight="1">
      <c r="A82" s="76">
        <f t="shared" si="2"/>
        <v>220.69999999999993</v>
      </c>
      <c r="B82" s="76" t="s">
        <v>9</v>
      </c>
      <c r="C82" s="76">
        <v>2.1</v>
      </c>
      <c r="D82" s="74" t="s">
        <v>78</v>
      </c>
      <c r="E82" s="78"/>
      <c r="F82" s="74"/>
      <c r="G82" s="85">
        <f>SUM($C$73:C81)</f>
        <v>16.099999999999998</v>
      </c>
      <c r="H82" s="56"/>
    </row>
    <row r="83" spans="1:8" s="9" customFormat="1" ht="19.5" customHeight="1">
      <c r="A83" s="76">
        <f t="shared" si="2"/>
        <v>222.79999999999993</v>
      </c>
      <c r="B83" s="76" t="s">
        <v>10</v>
      </c>
      <c r="C83" s="77">
        <v>1.6</v>
      </c>
      <c r="D83" s="74" t="s">
        <v>218</v>
      </c>
      <c r="E83" s="78"/>
      <c r="F83" s="74"/>
      <c r="G83" s="85">
        <f>SUM($C$73:C82)</f>
        <v>18.2</v>
      </c>
      <c r="H83" s="56"/>
    </row>
    <row r="84" spans="1:8" s="9" customFormat="1" ht="19.5" customHeight="1">
      <c r="A84" s="76">
        <f t="shared" si="2"/>
        <v>224.39999999999992</v>
      </c>
      <c r="B84" s="76" t="s">
        <v>9</v>
      </c>
      <c r="C84" s="77">
        <v>3</v>
      </c>
      <c r="D84" s="74" t="s">
        <v>41</v>
      </c>
      <c r="E84" s="78"/>
      <c r="F84" s="74"/>
      <c r="G84" s="85">
        <f>SUM($C$73:C83)</f>
        <v>19.8</v>
      </c>
      <c r="H84" s="24"/>
    </row>
    <row r="85" spans="1:8" s="9" customFormat="1" ht="19.5" customHeight="1">
      <c r="A85" s="76">
        <f t="shared" si="2"/>
        <v>227.39999999999992</v>
      </c>
      <c r="B85" s="76"/>
      <c r="C85" s="77">
        <v>2</v>
      </c>
      <c r="D85" s="74" t="s">
        <v>43</v>
      </c>
      <c r="E85" s="78"/>
      <c r="F85" s="74"/>
      <c r="G85" s="85">
        <f>SUM($C$73:C84)</f>
        <v>22.8</v>
      </c>
      <c r="H85" s="24"/>
    </row>
    <row r="86" spans="1:8" s="9" customFormat="1" ht="19.5" customHeight="1">
      <c r="A86" s="76">
        <f t="shared" si="2"/>
        <v>229.39999999999992</v>
      </c>
      <c r="B86" s="76" t="s">
        <v>9</v>
      </c>
      <c r="C86" s="76">
        <v>3</v>
      </c>
      <c r="D86" s="74" t="s">
        <v>44</v>
      </c>
      <c r="E86" s="78"/>
      <c r="F86" s="74"/>
      <c r="G86" s="85">
        <f>SUM($C$73:C85)</f>
        <v>24.8</v>
      </c>
      <c r="H86" s="24"/>
    </row>
    <row r="87" spans="1:8" s="9" customFormat="1" ht="19.5" customHeight="1">
      <c r="A87" s="76">
        <f t="shared" si="2"/>
        <v>232.39999999999992</v>
      </c>
      <c r="B87" s="76" t="s">
        <v>23</v>
      </c>
      <c r="C87" s="76">
        <v>0.5</v>
      </c>
      <c r="D87" s="74" t="s">
        <v>100</v>
      </c>
      <c r="E87" s="74"/>
      <c r="F87" s="74"/>
      <c r="G87" s="85">
        <f>SUM($C$73:C86)</f>
        <v>27.8</v>
      </c>
      <c r="H87" s="24"/>
    </row>
    <row r="88" spans="1:8" s="9" customFormat="1" ht="19.5" customHeight="1">
      <c r="A88" s="76">
        <f t="shared" si="2"/>
        <v>232.89999999999992</v>
      </c>
      <c r="B88" s="76" t="s">
        <v>10</v>
      </c>
      <c r="C88" s="87">
        <v>1</v>
      </c>
      <c r="D88" s="74" t="s">
        <v>45</v>
      </c>
      <c r="E88" s="74"/>
      <c r="F88" s="74"/>
      <c r="G88" s="85">
        <f>SUM($C$73:C87)</f>
        <v>28.3</v>
      </c>
      <c r="H88" s="24"/>
    </row>
    <row r="89" spans="1:8" s="9" customFormat="1" ht="19.5" customHeight="1">
      <c r="A89" s="76">
        <f t="shared" si="2"/>
        <v>233.89999999999992</v>
      </c>
      <c r="B89" s="76" t="s">
        <v>9</v>
      </c>
      <c r="C89" s="85">
        <v>2.4</v>
      </c>
      <c r="D89" s="74" t="s">
        <v>99</v>
      </c>
      <c r="E89" s="74"/>
      <c r="F89" s="74"/>
      <c r="G89" s="85">
        <f>SUM($C$73:C88)</f>
        <v>29.3</v>
      </c>
      <c r="H89" s="24"/>
    </row>
    <row r="90" spans="1:8" s="9" customFormat="1" ht="19.5" customHeight="1">
      <c r="A90" s="76">
        <f t="shared" si="2"/>
        <v>236.29999999999993</v>
      </c>
      <c r="B90" s="76" t="s">
        <v>10</v>
      </c>
      <c r="C90" s="85">
        <v>4.8</v>
      </c>
      <c r="D90" s="74" t="s">
        <v>46</v>
      </c>
      <c r="E90" s="74"/>
      <c r="F90" s="74"/>
      <c r="G90" s="85">
        <f>SUM($C$73:C89)</f>
        <v>31.7</v>
      </c>
      <c r="H90" s="24"/>
    </row>
    <row r="91" spans="1:8" s="9" customFormat="1" ht="19.5" customHeight="1">
      <c r="A91" s="76">
        <f t="shared" si="2"/>
        <v>241.09999999999994</v>
      </c>
      <c r="B91" s="76" t="s">
        <v>10</v>
      </c>
      <c r="C91" s="85">
        <v>4</v>
      </c>
      <c r="D91" s="74" t="s">
        <v>47</v>
      </c>
      <c r="E91" s="74"/>
      <c r="F91" s="74"/>
      <c r="G91" s="85">
        <f>SUM($C$73:C90)</f>
        <v>36.5</v>
      </c>
      <c r="H91" s="24"/>
    </row>
    <row r="92" spans="1:8" s="9" customFormat="1" ht="19.5" customHeight="1">
      <c r="A92" s="76">
        <f t="shared" si="2"/>
        <v>245.09999999999994</v>
      </c>
      <c r="B92" s="76" t="s">
        <v>9</v>
      </c>
      <c r="C92" s="87">
        <v>2</v>
      </c>
      <c r="D92" s="74" t="s">
        <v>48</v>
      </c>
      <c r="E92" s="74"/>
      <c r="F92" s="74"/>
      <c r="G92" s="85">
        <f>SUM($C$73:C91)</f>
        <v>40.5</v>
      </c>
      <c r="H92" s="24"/>
    </row>
    <row r="93" spans="1:8" s="9" customFormat="1" ht="19.5" customHeight="1">
      <c r="A93" s="76">
        <f t="shared" si="2"/>
        <v>247.09999999999994</v>
      </c>
      <c r="B93" s="76" t="s">
        <v>23</v>
      </c>
      <c r="C93" s="87">
        <v>1</v>
      </c>
      <c r="D93" s="74" t="s">
        <v>38</v>
      </c>
      <c r="E93" s="74"/>
      <c r="F93" s="74"/>
      <c r="G93" s="85">
        <f>SUM($C$73:C92)</f>
        <v>42.5</v>
      </c>
      <c r="H93" s="24"/>
    </row>
    <row r="94" spans="1:8" s="9" customFormat="1" ht="19.5" customHeight="1">
      <c r="A94" s="76">
        <f t="shared" si="2"/>
        <v>248.09999999999994</v>
      </c>
      <c r="B94" s="76" t="s">
        <v>10</v>
      </c>
      <c r="C94" s="87">
        <v>1</v>
      </c>
      <c r="D94" s="88" t="s">
        <v>49</v>
      </c>
      <c r="E94" s="74"/>
      <c r="F94" s="74"/>
      <c r="G94" s="85">
        <f>SUM($C$73:C93)</f>
        <v>43.5</v>
      </c>
      <c r="H94" s="24"/>
    </row>
    <row r="95" spans="1:8" s="9" customFormat="1" ht="19.5" customHeight="1">
      <c r="A95" s="76">
        <f t="shared" si="2"/>
        <v>249.09999999999994</v>
      </c>
      <c r="B95" s="76" t="s">
        <v>9</v>
      </c>
      <c r="C95" s="85">
        <v>0.3</v>
      </c>
      <c r="D95" s="88" t="s">
        <v>50</v>
      </c>
      <c r="E95" s="74"/>
      <c r="F95" s="74"/>
      <c r="G95" s="85">
        <f>SUM($C$73:C94)</f>
        <v>44.5</v>
      </c>
      <c r="H95" s="24"/>
    </row>
    <row r="96" spans="1:8" s="9" customFormat="1" ht="19.5" customHeight="1">
      <c r="A96" s="76">
        <f t="shared" si="2"/>
        <v>249.39999999999995</v>
      </c>
      <c r="B96" s="76" t="s">
        <v>10</v>
      </c>
      <c r="C96" s="76">
        <v>0.2</v>
      </c>
      <c r="D96" s="74" t="s">
        <v>51</v>
      </c>
      <c r="E96" s="74"/>
      <c r="F96" s="74"/>
      <c r="G96" s="85">
        <f>SUM($C$73:C95)</f>
        <v>44.8</v>
      </c>
      <c r="H96" s="24"/>
    </row>
    <row r="97" spans="1:9" s="9" customFormat="1" ht="19.5" customHeight="1">
      <c r="A97" s="76">
        <f t="shared" si="2"/>
        <v>249.59999999999994</v>
      </c>
      <c r="B97" s="76" t="s">
        <v>9</v>
      </c>
      <c r="C97" s="76">
        <v>0</v>
      </c>
      <c r="D97" s="74" t="s">
        <v>79</v>
      </c>
      <c r="E97" s="74"/>
      <c r="F97" s="74"/>
      <c r="G97" s="85">
        <f>SUM($C$73:C96)</f>
        <v>45</v>
      </c>
      <c r="H97" s="24"/>
    </row>
    <row r="98" spans="1:9" s="9" customFormat="1" ht="19.5" customHeight="1">
      <c r="A98" s="10"/>
      <c r="B98" s="11"/>
      <c r="C98" s="12" t="s">
        <v>226</v>
      </c>
      <c r="D98" s="13"/>
      <c r="E98" s="13"/>
      <c r="F98" s="28"/>
      <c r="G98" s="60"/>
      <c r="H98" s="24"/>
    </row>
    <row r="99" spans="1:9" s="9" customFormat="1" ht="19.5" customHeight="1">
      <c r="A99" s="96">
        <v>249.6</v>
      </c>
      <c r="B99" s="44"/>
      <c r="C99" s="98" t="s">
        <v>229</v>
      </c>
      <c r="D99" s="45"/>
      <c r="E99" s="45"/>
      <c r="F99" s="33"/>
      <c r="G99" s="35"/>
      <c r="H99" s="24"/>
    </row>
    <row r="100" spans="1:9" s="9" customFormat="1" ht="19.5" customHeight="1">
      <c r="A100" s="16"/>
      <c r="B100" s="17"/>
      <c r="C100" s="18" t="s">
        <v>194</v>
      </c>
      <c r="D100" s="19"/>
      <c r="E100" s="19"/>
      <c r="F100" s="61"/>
      <c r="G100" s="62"/>
      <c r="H100" s="24"/>
    </row>
    <row r="101" spans="1:9" ht="19.5" customHeight="1">
      <c r="C101" s="89" t="s">
        <v>52</v>
      </c>
      <c r="H101" s="24"/>
      <c r="I101" s="9"/>
    </row>
    <row r="102" spans="1:9" ht="19.5" customHeight="1">
      <c r="H102" s="24"/>
      <c r="I102" s="9"/>
    </row>
    <row r="103" spans="1:9" ht="19.5" customHeight="1">
      <c r="H103" s="24"/>
      <c r="I103" s="9"/>
    </row>
    <row r="104" spans="1:9" ht="15.75">
      <c r="H104" s="24"/>
      <c r="I104" s="9"/>
    </row>
    <row r="105" spans="1:9" ht="15.75">
      <c r="H105" s="3"/>
      <c r="I105" s="9"/>
    </row>
    <row r="106" spans="1:9">
      <c r="H106" s="3"/>
    </row>
    <row r="107" spans="1:9">
      <c r="H107" s="3"/>
    </row>
    <row r="108" spans="1:9">
      <c r="H108" s="3"/>
    </row>
  </sheetData>
  <pageMargins left="0" right="0.2" top="0.5" bottom="0.75" header="0.3" footer="0.3"/>
  <pageSetup scale="83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08"/>
  <sheetViews>
    <sheetView topLeftCell="A25" workbookViewId="0">
      <selection activeCell="I31" sqref="I31"/>
    </sheetView>
  </sheetViews>
  <sheetFormatPr defaultRowHeight="15"/>
  <cols>
    <col min="1" max="1" width="9.42578125" style="1" customWidth="1"/>
    <col min="2" max="2" width="4.85546875" style="1" customWidth="1"/>
    <col min="3" max="3" width="7.85546875" style="1" customWidth="1"/>
    <col min="4" max="4" width="13.28515625" style="3" customWidth="1"/>
    <col min="5" max="5" width="38.140625" style="3" customWidth="1"/>
    <col min="6" max="6" width="18.85546875" style="3" customWidth="1"/>
    <col min="7" max="7" width="7.28515625" style="1" customWidth="1"/>
    <col min="8" max="16384" width="9.140625" style="5"/>
  </cols>
  <sheetData>
    <row r="1" spans="1:9" ht="23.25" customHeight="1">
      <c r="C1" s="2"/>
      <c r="E1" s="4" t="s">
        <v>184</v>
      </c>
      <c r="G1" s="4"/>
    </row>
    <row r="2" spans="1:9" ht="28.5">
      <c r="E2" s="6" t="s">
        <v>2</v>
      </c>
      <c r="G2" s="7"/>
    </row>
    <row r="3" spans="1:9" ht="15.75">
      <c r="C3" s="2"/>
      <c r="E3" s="4" t="s">
        <v>3</v>
      </c>
      <c r="F3" s="5"/>
    </row>
    <row r="4" spans="1:9" s="9" customFormat="1" ht="18.75">
      <c r="A4" s="99"/>
      <c r="B4" s="100"/>
      <c r="C4" s="101" t="s">
        <v>8</v>
      </c>
      <c r="D4" s="13"/>
      <c r="E4" s="13"/>
      <c r="F4" s="28"/>
      <c r="G4" s="116"/>
    </row>
    <row r="5" spans="1:9" s="9" customFormat="1" ht="18.75">
      <c r="A5" s="102"/>
      <c r="B5" s="49"/>
      <c r="C5" s="103" t="s">
        <v>90</v>
      </c>
      <c r="D5" s="19"/>
      <c r="E5" s="19"/>
      <c r="F5" s="38"/>
      <c r="G5" s="117"/>
    </row>
    <row r="6" spans="1:9" s="9" customFormat="1" ht="18" customHeight="1">
      <c r="A6" s="118" t="s">
        <v>4</v>
      </c>
      <c r="B6" s="118" t="s">
        <v>5</v>
      </c>
      <c r="C6" s="118" t="s">
        <v>6</v>
      </c>
      <c r="D6" s="63" t="s">
        <v>7</v>
      </c>
      <c r="E6" s="8"/>
      <c r="F6" s="8"/>
      <c r="G6" s="119" t="s">
        <v>0</v>
      </c>
    </row>
    <row r="7" spans="1:9" s="9" customFormat="1" ht="18" customHeight="1">
      <c r="A7" s="22">
        <v>0</v>
      </c>
      <c r="B7" s="22"/>
      <c r="C7" s="22">
        <v>0.1</v>
      </c>
      <c r="D7" s="8" t="s">
        <v>72</v>
      </c>
      <c r="E7" s="8"/>
      <c r="F7" s="8"/>
      <c r="G7" s="22">
        <v>0</v>
      </c>
    </row>
    <row r="8" spans="1:9" s="9" customFormat="1" ht="18" customHeight="1">
      <c r="A8" s="22">
        <f>A7+C7</f>
        <v>0.1</v>
      </c>
      <c r="B8" s="22" t="s">
        <v>9</v>
      </c>
      <c r="C8" s="22">
        <v>0.3</v>
      </c>
      <c r="D8" s="8" t="s">
        <v>73</v>
      </c>
      <c r="E8" s="8"/>
      <c r="F8" s="8"/>
      <c r="G8" s="22">
        <f>SUM($C7:C$7)</f>
        <v>0.1</v>
      </c>
    </row>
    <row r="9" spans="1:9" s="9" customFormat="1" ht="18" customHeight="1">
      <c r="A9" s="22">
        <f t="shared" ref="A9:A20" si="0">A8+C8</f>
        <v>0.4</v>
      </c>
      <c r="B9" s="22" t="s">
        <v>10</v>
      </c>
      <c r="C9" s="23">
        <v>1</v>
      </c>
      <c r="D9" s="8" t="s">
        <v>11</v>
      </c>
      <c r="E9" s="8"/>
      <c r="F9" s="8"/>
      <c r="G9" s="22">
        <f>SUM($C7:C$8)</f>
        <v>0.4</v>
      </c>
    </row>
    <row r="10" spans="1:9" s="9" customFormat="1" ht="18" customHeight="1">
      <c r="A10" s="22">
        <f t="shared" si="0"/>
        <v>1.4</v>
      </c>
      <c r="B10" s="22" t="s">
        <v>10</v>
      </c>
      <c r="C10" s="23">
        <v>2</v>
      </c>
      <c r="D10" s="8" t="s">
        <v>12</v>
      </c>
      <c r="E10" s="8"/>
      <c r="F10" s="8"/>
      <c r="G10" s="23">
        <f>SUM($C7:C$9)</f>
        <v>1.4</v>
      </c>
      <c r="H10" s="24"/>
      <c r="I10" s="24"/>
    </row>
    <row r="11" spans="1:9" s="9" customFormat="1" ht="18" customHeight="1">
      <c r="A11" s="22">
        <f t="shared" si="0"/>
        <v>3.4</v>
      </c>
      <c r="B11" s="22" t="s">
        <v>9</v>
      </c>
      <c r="C11" s="23">
        <v>3.1</v>
      </c>
      <c r="D11" s="8" t="s">
        <v>13</v>
      </c>
      <c r="E11" s="8"/>
      <c r="F11" s="8"/>
      <c r="G11" s="22">
        <f>SUM($C$7:C10)</f>
        <v>3.4</v>
      </c>
      <c r="H11" s="24"/>
      <c r="I11" s="24"/>
    </row>
    <row r="12" spans="1:9" s="9" customFormat="1" ht="18" customHeight="1">
      <c r="A12" s="22">
        <f t="shared" si="0"/>
        <v>6.5</v>
      </c>
      <c r="B12" s="22" t="s">
        <v>10</v>
      </c>
      <c r="C12" s="23">
        <v>1</v>
      </c>
      <c r="D12" s="8" t="s">
        <v>14</v>
      </c>
      <c r="E12" s="8"/>
      <c r="F12" s="8"/>
      <c r="G12" s="22">
        <f>SUM($C$7:C11)</f>
        <v>6.5</v>
      </c>
      <c r="H12" s="24"/>
      <c r="I12" s="24"/>
    </row>
    <row r="13" spans="1:9" s="9" customFormat="1" ht="18" customHeight="1">
      <c r="A13" s="22">
        <f t="shared" si="0"/>
        <v>7.5</v>
      </c>
      <c r="B13" s="22" t="s">
        <v>9</v>
      </c>
      <c r="C13" s="22">
        <v>4.7</v>
      </c>
      <c r="D13" s="8" t="s">
        <v>15</v>
      </c>
      <c r="E13" s="8"/>
      <c r="F13" s="8"/>
      <c r="G13" s="22">
        <f>SUM($C$7:C12)</f>
        <v>7.5</v>
      </c>
      <c r="H13" s="24"/>
      <c r="I13" s="24"/>
    </row>
    <row r="14" spans="1:9" s="9" customFormat="1" ht="18" customHeight="1">
      <c r="A14" s="22">
        <f t="shared" si="0"/>
        <v>12.2</v>
      </c>
      <c r="B14" s="22" t="s">
        <v>23</v>
      </c>
      <c r="C14" s="22">
        <v>1.9</v>
      </c>
      <c r="D14" s="8" t="s">
        <v>16</v>
      </c>
      <c r="E14" s="8"/>
      <c r="F14" s="8"/>
      <c r="G14" s="22">
        <f>SUM($C$7:C13)</f>
        <v>12.2</v>
      </c>
      <c r="H14" s="24"/>
      <c r="I14" s="24"/>
    </row>
    <row r="15" spans="1:9" s="9" customFormat="1" ht="18" customHeight="1">
      <c r="A15" s="22">
        <f t="shared" si="0"/>
        <v>14.1</v>
      </c>
      <c r="B15" s="22" t="s">
        <v>10</v>
      </c>
      <c r="C15" s="22">
        <v>2.8</v>
      </c>
      <c r="D15" s="8" t="s">
        <v>17</v>
      </c>
      <c r="E15" s="8"/>
      <c r="F15" s="8"/>
      <c r="G15" s="22">
        <f>SUM($C$7:C14)</f>
        <v>14.1</v>
      </c>
      <c r="H15" s="24"/>
      <c r="I15" s="24"/>
    </row>
    <row r="16" spans="1:9" s="9" customFormat="1" ht="18" customHeight="1">
      <c r="A16" s="22">
        <f t="shared" si="0"/>
        <v>16.899999999999999</v>
      </c>
      <c r="B16" s="22" t="s">
        <v>10</v>
      </c>
      <c r="C16" s="22">
        <v>2.7</v>
      </c>
      <c r="D16" s="8" t="s">
        <v>18</v>
      </c>
      <c r="E16" s="8"/>
      <c r="F16" s="8"/>
      <c r="G16" s="22">
        <f>SUM($C$7:C15)</f>
        <v>16.899999999999999</v>
      </c>
      <c r="H16" s="24"/>
      <c r="I16" s="24"/>
    </row>
    <row r="17" spans="1:9" s="9" customFormat="1" ht="18" customHeight="1">
      <c r="A17" s="22">
        <f t="shared" si="0"/>
        <v>19.599999999999998</v>
      </c>
      <c r="B17" s="22" t="s">
        <v>10</v>
      </c>
      <c r="C17" s="22">
        <v>5.3</v>
      </c>
      <c r="D17" s="8" t="s">
        <v>96</v>
      </c>
      <c r="E17" s="8"/>
      <c r="F17" s="8"/>
      <c r="G17" s="22">
        <f>SUM($C$7:C16)</f>
        <v>19.599999999999998</v>
      </c>
      <c r="H17" s="24"/>
      <c r="I17" s="24"/>
    </row>
    <row r="18" spans="1:9" s="9" customFormat="1" ht="18" customHeight="1">
      <c r="A18" s="22">
        <f t="shared" si="0"/>
        <v>24.9</v>
      </c>
      <c r="B18" s="22" t="s">
        <v>10</v>
      </c>
      <c r="C18" s="22">
        <v>0.4</v>
      </c>
      <c r="D18" s="8" t="s">
        <v>186</v>
      </c>
      <c r="E18" s="8"/>
      <c r="F18" s="8"/>
      <c r="G18" s="22">
        <f>SUM($C$7:C17)</f>
        <v>24.9</v>
      </c>
      <c r="H18" s="24"/>
      <c r="I18" s="24"/>
    </row>
    <row r="19" spans="1:9" s="9" customFormat="1" ht="18" customHeight="1">
      <c r="A19" s="22">
        <f t="shared" si="0"/>
        <v>25.299999999999997</v>
      </c>
      <c r="B19" s="22" t="s">
        <v>9</v>
      </c>
      <c r="C19" s="22">
        <v>10.199999999999999</v>
      </c>
      <c r="D19" s="8" t="s">
        <v>185</v>
      </c>
      <c r="E19" s="8"/>
      <c r="F19" s="8"/>
      <c r="G19" s="22">
        <f>SUM($C$7:C18)</f>
        <v>25.299999999999997</v>
      </c>
      <c r="H19" s="24"/>
      <c r="I19" s="24"/>
    </row>
    <row r="20" spans="1:9" s="9" customFormat="1" ht="18" customHeight="1">
      <c r="A20" s="22">
        <f t="shared" si="0"/>
        <v>35.5</v>
      </c>
      <c r="B20" s="22" t="s">
        <v>10</v>
      </c>
      <c r="C20" s="22">
        <v>3.9</v>
      </c>
      <c r="D20" s="8" t="s">
        <v>219</v>
      </c>
      <c r="E20" s="8"/>
      <c r="F20" s="8"/>
      <c r="G20" s="22">
        <f>SUM($C$7:C19)</f>
        <v>35.5</v>
      </c>
      <c r="H20" s="24"/>
      <c r="I20" s="24"/>
    </row>
    <row r="21" spans="1:9" s="9" customFormat="1" ht="18" customHeight="1">
      <c r="A21" s="22"/>
      <c r="B21" s="22"/>
      <c r="C21" s="25"/>
      <c r="D21" s="8" t="s">
        <v>220</v>
      </c>
      <c r="E21" s="8"/>
      <c r="F21" s="8"/>
      <c r="G21" s="22"/>
      <c r="H21" s="24"/>
      <c r="I21" s="24"/>
    </row>
    <row r="22" spans="1:9" s="9" customFormat="1" ht="18" customHeight="1">
      <c r="A22" s="22">
        <f>A20+C20</f>
        <v>39.4</v>
      </c>
      <c r="B22" s="22" t="s">
        <v>9</v>
      </c>
      <c r="C22" s="22">
        <v>0.1</v>
      </c>
      <c r="D22" s="8" t="s">
        <v>91</v>
      </c>
      <c r="E22" s="25"/>
      <c r="F22" s="8"/>
      <c r="G22" s="22">
        <f>SUM($C$7:C21)</f>
        <v>39.4</v>
      </c>
      <c r="H22" s="24"/>
      <c r="I22" s="24"/>
    </row>
    <row r="23" spans="1:9" s="9" customFormat="1" ht="18" customHeight="1">
      <c r="A23" s="23">
        <f>A22+C22</f>
        <v>39.5</v>
      </c>
      <c r="B23" s="22" t="s">
        <v>10</v>
      </c>
      <c r="C23" s="25"/>
      <c r="D23" s="8" t="s">
        <v>19</v>
      </c>
      <c r="E23" s="25"/>
      <c r="F23" s="8"/>
      <c r="G23" s="22">
        <f>SUM($C$7:C22)</f>
        <v>39.5</v>
      </c>
      <c r="H23" s="24"/>
      <c r="I23" s="24"/>
    </row>
    <row r="24" spans="1:9" s="9" customFormat="1" ht="18.75">
      <c r="A24" s="104"/>
      <c r="B24" s="13"/>
      <c r="C24" s="101" t="s">
        <v>102</v>
      </c>
      <c r="D24" s="28"/>
      <c r="E24" s="28"/>
      <c r="F24" s="29"/>
      <c r="G24" s="116"/>
      <c r="H24" s="24"/>
      <c r="I24" s="24"/>
    </row>
    <row r="25" spans="1:9" s="9" customFormat="1" ht="18.75">
      <c r="A25" s="105">
        <v>39.5</v>
      </c>
      <c r="B25" s="45"/>
      <c r="C25" s="106" t="s">
        <v>20</v>
      </c>
      <c r="D25" s="33"/>
      <c r="E25" s="33"/>
      <c r="F25" s="34"/>
      <c r="G25" s="120"/>
      <c r="H25" s="24"/>
      <c r="I25" s="24"/>
    </row>
    <row r="26" spans="1:9" s="9" customFormat="1" ht="18.75">
      <c r="A26" s="105"/>
      <c r="B26" s="45"/>
      <c r="C26" s="106" t="s">
        <v>21</v>
      </c>
      <c r="D26" s="33"/>
      <c r="E26" s="33"/>
      <c r="F26" s="34"/>
      <c r="G26" s="120"/>
      <c r="H26" s="24"/>
      <c r="I26" s="24"/>
    </row>
    <row r="27" spans="1:9" s="9" customFormat="1" ht="18.75">
      <c r="A27" s="102"/>
      <c r="B27" s="49"/>
      <c r="C27" s="103" t="s">
        <v>211</v>
      </c>
      <c r="D27" s="38"/>
      <c r="E27" s="38"/>
      <c r="F27" s="39"/>
      <c r="G27" s="117"/>
      <c r="H27" s="24"/>
      <c r="I27" s="24"/>
    </row>
    <row r="28" spans="1:9" s="9" customFormat="1" ht="18" customHeight="1">
      <c r="A28" s="23">
        <f>A23</f>
        <v>39.5</v>
      </c>
      <c r="B28" s="22" t="s">
        <v>22</v>
      </c>
      <c r="C28" s="22">
        <v>0.2</v>
      </c>
      <c r="D28" s="25" t="s">
        <v>212</v>
      </c>
      <c r="E28" s="40"/>
      <c r="F28" s="41"/>
      <c r="G28" s="22">
        <v>0</v>
      </c>
      <c r="H28" s="24"/>
      <c r="I28" s="24"/>
    </row>
    <row r="29" spans="1:9" s="9" customFormat="1" ht="18" customHeight="1">
      <c r="A29" s="22">
        <f>A28+C28</f>
        <v>39.700000000000003</v>
      </c>
      <c r="B29" s="22" t="s">
        <v>10</v>
      </c>
      <c r="C29" s="23">
        <v>39.200000000000003</v>
      </c>
      <c r="D29" s="8" t="s">
        <v>213</v>
      </c>
      <c r="E29" s="25"/>
      <c r="F29" s="8"/>
      <c r="G29" s="22">
        <f>SUM($C$28:C28)</f>
        <v>0.2</v>
      </c>
      <c r="H29" s="24"/>
      <c r="I29" s="24"/>
    </row>
    <row r="30" spans="1:9" s="9" customFormat="1" ht="18" customHeight="1">
      <c r="A30" s="23">
        <f>A29+C29</f>
        <v>78.900000000000006</v>
      </c>
      <c r="B30" s="22" t="s">
        <v>22</v>
      </c>
      <c r="C30" s="23">
        <v>0.8</v>
      </c>
      <c r="D30" s="8" t="s">
        <v>230</v>
      </c>
      <c r="E30" s="25"/>
      <c r="F30" s="8"/>
      <c r="G30" s="22">
        <f>SUM($C$28:C29)</f>
        <v>39.400000000000006</v>
      </c>
      <c r="H30" s="24"/>
      <c r="I30" s="24"/>
    </row>
    <row r="31" spans="1:9" s="9" customFormat="1" ht="18" customHeight="1">
      <c r="A31" s="22">
        <f>A30+C30</f>
        <v>79.7</v>
      </c>
      <c r="B31" s="22" t="s">
        <v>23</v>
      </c>
      <c r="C31" s="22">
        <v>1.8</v>
      </c>
      <c r="D31" s="8" t="s">
        <v>93</v>
      </c>
      <c r="E31" s="25"/>
      <c r="F31" s="8"/>
      <c r="G31" s="22">
        <f>SUM($C$28:C30)</f>
        <v>40.200000000000003</v>
      </c>
      <c r="H31" s="24"/>
      <c r="I31" s="24"/>
    </row>
    <row r="32" spans="1:9" s="9" customFormat="1" ht="18" customHeight="1">
      <c r="A32" s="22">
        <f>A31+C31</f>
        <v>81.5</v>
      </c>
      <c r="B32" s="22" t="s">
        <v>10</v>
      </c>
      <c r="C32" s="25"/>
      <c r="D32" s="8" t="s">
        <v>24</v>
      </c>
      <c r="E32" s="25"/>
      <c r="F32" s="8"/>
      <c r="G32" s="23">
        <f>SUM($C$28:C31)</f>
        <v>42</v>
      </c>
      <c r="H32" s="24"/>
      <c r="I32" s="24"/>
    </row>
    <row r="33" spans="1:9" s="9" customFormat="1" ht="18.75">
      <c r="A33" s="99"/>
      <c r="B33" s="100"/>
      <c r="C33" s="101" t="s">
        <v>25</v>
      </c>
      <c r="D33" s="13"/>
      <c r="E33" s="13"/>
      <c r="F33" s="28"/>
      <c r="G33" s="121"/>
      <c r="H33" s="24"/>
      <c r="I33" s="24"/>
    </row>
    <row r="34" spans="1:9" s="9" customFormat="1" ht="18.75">
      <c r="A34" s="107">
        <v>81.5</v>
      </c>
      <c r="B34" s="108"/>
      <c r="C34" s="106" t="s">
        <v>20</v>
      </c>
      <c r="D34" s="45"/>
      <c r="E34" s="45"/>
      <c r="F34" s="33"/>
      <c r="G34" s="109"/>
      <c r="H34" s="24"/>
      <c r="I34" s="24"/>
    </row>
    <row r="35" spans="1:9" s="9" customFormat="1" ht="18.75">
      <c r="A35" s="107"/>
      <c r="B35" s="108"/>
      <c r="C35" s="106" t="s">
        <v>82</v>
      </c>
      <c r="D35" s="45"/>
      <c r="E35" s="45"/>
      <c r="F35" s="33"/>
      <c r="G35" s="109"/>
      <c r="H35" s="24"/>
      <c r="I35" s="24"/>
    </row>
    <row r="36" spans="1:9" s="9" customFormat="1" ht="18.75">
      <c r="A36" s="122"/>
      <c r="B36" s="38"/>
      <c r="C36" s="103" t="s">
        <v>214</v>
      </c>
      <c r="D36" s="110"/>
      <c r="E36" s="49"/>
      <c r="F36" s="50"/>
      <c r="G36" s="123"/>
      <c r="H36" s="24"/>
      <c r="I36" s="24"/>
    </row>
    <row r="37" spans="1:9" s="9" customFormat="1" ht="18" customHeight="1">
      <c r="A37" s="22">
        <f>A32</f>
        <v>81.5</v>
      </c>
      <c r="B37" s="22" t="s">
        <v>10</v>
      </c>
      <c r="C37" s="22">
        <v>0.2</v>
      </c>
      <c r="D37" s="8" t="s">
        <v>26</v>
      </c>
      <c r="E37" s="25"/>
      <c r="F37" s="8"/>
      <c r="G37" s="22">
        <v>0</v>
      </c>
      <c r="H37" s="24"/>
      <c r="I37" s="24"/>
    </row>
    <row r="38" spans="1:9" s="9" customFormat="1" ht="18" customHeight="1">
      <c r="A38" s="22">
        <f>A37+C37</f>
        <v>81.7</v>
      </c>
      <c r="B38" s="22" t="s">
        <v>9</v>
      </c>
      <c r="C38" s="22">
        <v>0.8</v>
      </c>
      <c r="D38" s="8" t="s">
        <v>27</v>
      </c>
      <c r="E38" s="25"/>
      <c r="F38" s="8"/>
      <c r="G38" s="22">
        <f>SUM($C$37:C37)</f>
        <v>0.2</v>
      </c>
      <c r="H38" s="24"/>
      <c r="I38" s="24"/>
    </row>
    <row r="39" spans="1:9" s="9" customFormat="1" ht="18" customHeight="1">
      <c r="A39" s="22">
        <f>A38+C38</f>
        <v>82.5</v>
      </c>
      <c r="B39" s="22" t="s">
        <v>9</v>
      </c>
      <c r="C39" s="23">
        <v>2</v>
      </c>
      <c r="D39" s="8" t="s">
        <v>80</v>
      </c>
      <c r="E39" s="25"/>
      <c r="F39" s="8"/>
      <c r="G39" s="23">
        <f>SUM($C$37:C38)</f>
        <v>1</v>
      </c>
    </row>
    <row r="40" spans="1:9" s="9" customFormat="1" ht="18" customHeight="1">
      <c r="A40" s="22">
        <f>A39+C39</f>
        <v>84.5</v>
      </c>
      <c r="B40" s="22" t="s">
        <v>10</v>
      </c>
      <c r="C40" s="23">
        <v>22</v>
      </c>
      <c r="D40" s="8" t="s">
        <v>28</v>
      </c>
      <c r="E40" s="25"/>
      <c r="F40" s="8"/>
      <c r="G40" s="23">
        <f>SUM($C$37:C39)</f>
        <v>3</v>
      </c>
    </row>
    <row r="41" spans="1:9" s="9" customFormat="1" ht="18" customHeight="1">
      <c r="A41" s="22">
        <f>A40+C40</f>
        <v>106.5</v>
      </c>
      <c r="B41" s="22" t="s">
        <v>22</v>
      </c>
      <c r="C41" s="52">
        <v>13.9</v>
      </c>
      <c r="D41" s="8" t="s">
        <v>29</v>
      </c>
      <c r="E41" s="25"/>
      <c r="F41" s="8"/>
      <c r="G41" s="23">
        <f>SUM($C$37:C40)</f>
        <v>25</v>
      </c>
    </row>
    <row r="42" spans="1:9" s="9" customFormat="1" ht="18" customHeight="1">
      <c r="A42" s="22">
        <f>A41+C41</f>
        <v>120.4</v>
      </c>
      <c r="B42" s="22" t="s">
        <v>10</v>
      </c>
      <c r="C42" s="53">
        <v>2</v>
      </c>
      <c r="D42" s="8" t="s">
        <v>190</v>
      </c>
      <c r="E42" s="25"/>
      <c r="F42" s="8"/>
      <c r="G42" s="23">
        <f>SUM($C$37:C41)</f>
        <v>38.9</v>
      </c>
    </row>
    <row r="43" spans="1:9" s="9" customFormat="1" ht="18" customHeight="1">
      <c r="A43" s="22">
        <f t="shared" ref="A43:A68" si="1">A42+C42</f>
        <v>122.4</v>
      </c>
      <c r="B43" s="22" t="s">
        <v>9</v>
      </c>
      <c r="C43" s="53">
        <v>3</v>
      </c>
      <c r="D43" s="8" t="s">
        <v>191</v>
      </c>
      <c r="E43" s="8"/>
      <c r="F43" s="8"/>
      <c r="G43" s="23">
        <f>SUM($C$37:C42)</f>
        <v>40.9</v>
      </c>
    </row>
    <row r="44" spans="1:9" s="9" customFormat="1" ht="18" customHeight="1">
      <c r="A44" s="22">
        <f t="shared" si="1"/>
        <v>125.4</v>
      </c>
      <c r="B44" s="22"/>
      <c r="C44" s="53">
        <v>2</v>
      </c>
      <c r="D44" s="8" t="s">
        <v>92</v>
      </c>
      <c r="E44" s="8"/>
      <c r="F44" s="8"/>
      <c r="G44" s="23">
        <f>SUM($C$37:C43)</f>
        <v>43.9</v>
      </c>
    </row>
    <row r="45" spans="1:9" s="9" customFormat="1" ht="18" customHeight="1">
      <c r="A45" s="22">
        <f t="shared" si="1"/>
        <v>127.4</v>
      </c>
      <c r="B45" s="22" t="s">
        <v>9</v>
      </c>
      <c r="C45" s="52">
        <v>1</v>
      </c>
      <c r="D45" s="8" t="s">
        <v>192</v>
      </c>
      <c r="E45" s="8"/>
      <c r="F45" s="8"/>
      <c r="G45" s="23">
        <f>SUM($C$37:C44)</f>
        <v>45.9</v>
      </c>
    </row>
    <row r="46" spans="1:9" s="9" customFormat="1" ht="18" customHeight="1">
      <c r="A46" s="22">
        <f t="shared" si="1"/>
        <v>128.4</v>
      </c>
      <c r="B46" s="22"/>
      <c r="C46" s="52"/>
      <c r="D46" s="8" t="s">
        <v>215</v>
      </c>
      <c r="E46" s="8"/>
      <c r="F46" s="8"/>
      <c r="G46" s="23">
        <f>SUM($C$37:C45)</f>
        <v>46.9</v>
      </c>
    </row>
    <row r="47" spans="1:9" s="9" customFormat="1" ht="18.75">
      <c r="A47" s="99"/>
      <c r="B47" s="100"/>
      <c r="C47" s="101" t="s">
        <v>84</v>
      </c>
      <c r="D47" s="13"/>
      <c r="E47" s="13"/>
      <c r="F47" s="28"/>
      <c r="G47" s="121"/>
    </row>
    <row r="48" spans="1:9" s="9" customFormat="1" ht="18.75">
      <c r="A48" s="107">
        <v>128.4</v>
      </c>
      <c r="B48" s="108"/>
      <c r="C48" s="106" t="s">
        <v>83</v>
      </c>
      <c r="D48" s="45"/>
      <c r="E48" s="45"/>
      <c r="F48" s="33"/>
      <c r="G48" s="109"/>
    </row>
    <row r="49" spans="1:9" s="9" customFormat="1" ht="18.75">
      <c r="A49" s="122"/>
      <c r="B49" s="38"/>
      <c r="C49" s="103" t="s">
        <v>195</v>
      </c>
      <c r="D49" s="110"/>
      <c r="E49" s="49"/>
      <c r="F49" s="50"/>
      <c r="G49" s="123"/>
    </row>
    <row r="50" spans="1:9" s="9" customFormat="1" ht="18" customHeight="1">
      <c r="A50" s="70">
        <f>A46</f>
        <v>128.4</v>
      </c>
      <c r="B50" s="70" t="s">
        <v>10</v>
      </c>
      <c r="C50" s="70">
        <v>0.2</v>
      </c>
      <c r="D50" s="124" t="s">
        <v>85</v>
      </c>
      <c r="E50" s="57"/>
      <c r="F50" s="71"/>
      <c r="G50" s="70">
        <v>0</v>
      </c>
    </row>
    <row r="51" spans="1:9" s="9" customFormat="1" ht="18" customHeight="1">
      <c r="A51" s="22">
        <f>A50+C50</f>
        <v>128.6</v>
      </c>
      <c r="B51" s="22" t="s">
        <v>10</v>
      </c>
      <c r="C51" s="53">
        <v>6.4</v>
      </c>
      <c r="D51" s="8" t="s">
        <v>193</v>
      </c>
      <c r="E51" s="8"/>
      <c r="F51" s="8"/>
      <c r="G51" s="23">
        <f>SUM($C$50:C50)</f>
        <v>0.2</v>
      </c>
      <c r="H51" s="24"/>
      <c r="I51" s="24"/>
    </row>
    <row r="52" spans="1:9" s="9" customFormat="1" ht="18" customHeight="1">
      <c r="A52" s="22">
        <f t="shared" si="1"/>
        <v>135</v>
      </c>
      <c r="B52" s="22" t="s">
        <v>9</v>
      </c>
      <c r="C52" s="53">
        <v>1.2</v>
      </c>
      <c r="D52" s="8" t="s">
        <v>97</v>
      </c>
      <c r="E52" s="8"/>
      <c r="F52" s="8"/>
      <c r="G52" s="23">
        <f>SUM($C$50:C51)</f>
        <v>6.6000000000000005</v>
      </c>
      <c r="H52" s="24"/>
      <c r="I52" s="24"/>
    </row>
    <row r="53" spans="1:9" s="9" customFormat="1" ht="18" customHeight="1">
      <c r="A53" s="22">
        <f t="shared" si="1"/>
        <v>136.19999999999999</v>
      </c>
      <c r="B53" s="22" t="s">
        <v>10</v>
      </c>
      <c r="C53" s="53">
        <v>3.7</v>
      </c>
      <c r="D53" s="8" t="s">
        <v>30</v>
      </c>
      <c r="E53" s="8"/>
      <c r="F53" s="8"/>
      <c r="G53" s="23">
        <f>SUM($C$50:C52)</f>
        <v>7.8000000000000007</v>
      </c>
      <c r="H53" s="24"/>
      <c r="I53" s="24"/>
    </row>
    <row r="54" spans="1:9" s="9" customFormat="1" ht="18" customHeight="1">
      <c r="A54" s="23">
        <f t="shared" si="1"/>
        <v>139.89999999999998</v>
      </c>
      <c r="B54" s="23" t="s">
        <v>10</v>
      </c>
      <c r="C54" s="53">
        <v>0.3</v>
      </c>
      <c r="D54" s="8" t="s">
        <v>31</v>
      </c>
      <c r="E54" s="8"/>
      <c r="F54" s="8"/>
      <c r="G54" s="23">
        <f>SUM($C$50:C53)</f>
        <v>11.5</v>
      </c>
      <c r="H54" s="24"/>
      <c r="I54" s="24"/>
    </row>
    <row r="55" spans="1:9" s="9" customFormat="1" ht="18" customHeight="1">
      <c r="A55" s="23">
        <f t="shared" si="1"/>
        <v>140.19999999999999</v>
      </c>
      <c r="B55" s="23" t="s">
        <v>23</v>
      </c>
      <c r="C55" s="53">
        <v>3</v>
      </c>
      <c r="D55" s="8" t="s">
        <v>98</v>
      </c>
      <c r="E55" s="8"/>
      <c r="F55" s="8"/>
      <c r="G55" s="23">
        <f>SUM($C$50:C54)</f>
        <v>11.8</v>
      </c>
      <c r="H55" s="24"/>
      <c r="I55" s="24"/>
    </row>
    <row r="56" spans="1:9" s="9" customFormat="1" ht="18" customHeight="1">
      <c r="A56" s="23">
        <f t="shared" si="1"/>
        <v>143.19999999999999</v>
      </c>
      <c r="B56" s="22" t="s">
        <v>9</v>
      </c>
      <c r="C56" s="53">
        <v>2.1</v>
      </c>
      <c r="D56" s="8" t="s">
        <v>32</v>
      </c>
      <c r="E56" s="8"/>
      <c r="F56" s="8"/>
      <c r="G56" s="23">
        <f>SUM($C$50:C55)</f>
        <v>14.8</v>
      </c>
      <c r="H56" s="24"/>
      <c r="I56" s="24"/>
    </row>
    <row r="57" spans="1:9" s="9" customFormat="1" ht="18" customHeight="1">
      <c r="A57" s="23">
        <f t="shared" si="1"/>
        <v>145.29999999999998</v>
      </c>
      <c r="B57" s="22" t="s">
        <v>10</v>
      </c>
      <c r="C57" s="52">
        <v>5.2</v>
      </c>
      <c r="D57" s="8" t="s">
        <v>33</v>
      </c>
      <c r="E57" s="8"/>
      <c r="F57" s="8"/>
      <c r="G57" s="23">
        <f>SUM($C$50:C56)</f>
        <v>16.900000000000002</v>
      </c>
      <c r="H57" s="24"/>
      <c r="I57" s="24"/>
    </row>
    <row r="58" spans="1:9" s="9" customFormat="1" ht="18" customHeight="1">
      <c r="A58" s="23">
        <f t="shared" si="1"/>
        <v>150.49999999999997</v>
      </c>
      <c r="B58" s="22" t="s">
        <v>9</v>
      </c>
      <c r="C58" s="53">
        <v>8</v>
      </c>
      <c r="D58" s="8" t="s">
        <v>34</v>
      </c>
      <c r="E58" s="8"/>
      <c r="F58" s="8"/>
      <c r="G58" s="23">
        <f>SUM($C$50:C57)</f>
        <v>22.1</v>
      </c>
      <c r="H58" s="24"/>
      <c r="I58" s="24"/>
    </row>
    <row r="59" spans="1:9" s="9" customFormat="1" ht="18" customHeight="1">
      <c r="A59" s="23">
        <f t="shared" si="1"/>
        <v>158.49999999999997</v>
      </c>
      <c r="B59" s="22" t="s">
        <v>9</v>
      </c>
      <c r="C59" s="22">
        <v>3.3</v>
      </c>
      <c r="D59" s="8" t="s">
        <v>35</v>
      </c>
      <c r="E59" s="8"/>
      <c r="F59" s="8"/>
      <c r="G59" s="23">
        <f>SUM($C$50:C58)</f>
        <v>30.1</v>
      </c>
      <c r="H59" s="24"/>
      <c r="I59" s="24"/>
    </row>
    <row r="60" spans="1:9" s="9" customFormat="1" ht="18" customHeight="1">
      <c r="A60" s="23">
        <f t="shared" si="1"/>
        <v>161.79999999999998</v>
      </c>
      <c r="B60" s="22" t="s">
        <v>23</v>
      </c>
      <c r="C60" s="22">
        <v>4.9000000000000004</v>
      </c>
      <c r="D60" s="8" t="s">
        <v>36</v>
      </c>
      <c r="E60" s="25"/>
      <c r="F60" s="8"/>
      <c r="G60" s="23">
        <f>SUM($C$50:C59)</f>
        <v>33.4</v>
      </c>
      <c r="H60" s="24"/>
      <c r="I60" s="24"/>
    </row>
    <row r="61" spans="1:9" s="9" customFormat="1" ht="18" customHeight="1">
      <c r="A61" s="23">
        <f t="shared" si="1"/>
        <v>166.7</v>
      </c>
      <c r="B61" s="22"/>
      <c r="C61" s="52">
        <v>12.6</v>
      </c>
      <c r="D61" s="8" t="s">
        <v>216</v>
      </c>
      <c r="E61" s="25"/>
      <c r="F61" s="8"/>
      <c r="G61" s="23">
        <f>SUM($C$50:C60)</f>
        <v>38.299999999999997</v>
      </c>
      <c r="H61" s="24"/>
      <c r="I61" s="24"/>
    </row>
    <row r="62" spans="1:9" s="9" customFormat="1" ht="18" customHeight="1">
      <c r="A62" s="23">
        <f t="shared" si="1"/>
        <v>179.29999999999998</v>
      </c>
      <c r="B62" s="22" t="s">
        <v>23</v>
      </c>
      <c r="C62" s="52">
        <v>4</v>
      </c>
      <c r="D62" s="8" t="s">
        <v>37</v>
      </c>
      <c r="E62" s="8"/>
      <c r="F62" s="8"/>
      <c r="G62" s="23">
        <f>SUM($C$50:C61)</f>
        <v>50.9</v>
      </c>
      <c r="H62" s="24"/>
      <c r="I62" s="24"/>
    </row>
    <row r="63" spans="1:9" s="9" customFormat="1" ht="18" customHeight="1">
      <c r="A63" s="23">
        <f t="shared" si="1"/>
        <v>183.29999999999998</v>
      </c>
      <c r="B63" s="22" t="s">
        <v>23</v>
      </c>
      <c r="C63" s="52">
        <v>16.600000000000001</v>
      </c>
      <c r="D63" s="8" t="s">
        <v>38</v>
      </c>
      <c r="E63" s="8"/>
      <c r="F63" s="8"/>
      <c r="G63" s="23">
        <f>SUM($C$50:C62)</f>
        <v>54.9</v>
      </c>
      <c r="H63" s="24"/>
      <c r="I63" s="24"/>
    </row>
    <row r="64" spans="1:9" s="9" customFormat="1" ht="18" customHeight="1">
      <c r="A64" s="23">
        <f t="shared" si="1"/>
        <v>199.89999999999998</v>
      </c>
      <c r="B64" s="22" t="s">
        <v>10</v>
      </c>
      <c r="C64" s="53">
        <v>0.5</v>
      </c>
      <c r="D64" s="8" t="s">
        <v>94</v>
      </c>
      <c r="E64" s="25"/>
      <c r="F64" s="8"/>
      <c r="G64" s="23">
        <f>SUM($C$50:C63)</f>
        <v>71.5</v>
      </c>
      <c r="H64" s="24"/>
      <c r="I64" s="24"/>
    </row>
    <row r="65" spans="1:9" s="9" customFormat="1" ht="18" customHeight="1">
      <c r="A65" s="23">
        <f t="shared" si="1"/>
        <v>200.39999999999998</v>
      </c>
      <c r="B65" s="22" t="s">
        <v>9</v>
      </c>
      <c r="C65" s="53">
        <v>2.5</v>
      </c>
      <c r="D65" s="8" t="s">
        <v>106</v>
      </c>
      <c r="E65" s="25"/>
      <c r="F65" s="8"/>
      <c r="G65" s="23">
        <f>SUM($C$50:C64)</f>
        <v>72</v>
      </c>
      <c r="H65" s="24"/>
      <c r="I65" s="24"/>
    </row>
    <row r="66" spans="1:9" s="9" customFormat="1" ht="18" customHeight="1">
      <c r="A66" s="23">
        <f t="shared" si="1"/>
        <v>202.89999999999998</v>
      </c>
      <c r="B66" s="22" t="s">
        <v>9</v>
      </c>
      <c r="C66" s="53">
        <v>0.7</v>
      </c>
      <c r="D66" s="8" t="s">
        <v>39</v>
      </c>
      <c r="E66" s="40"/>
      <c r="F66" s="8"/>
      <c r="G66" s="23">
        <f>SUM($C$50:C65)</f>
        <v>74.5</v>
      </c>
      <c r="H66" s="24"/>
      <c r="I66" s="24"/>
    </row>
    <row r="67" spans="1:9" s="9" customFormat="1" ht="18" customHeight="1">
      <c r="A67" s="23">
        <f t="shared" si="1"/>
        <v>203.59999999999997</v>
      </c>
      <c r="B67" s="22" t="s">
        <v>10</v>
      </c>
      <c r="C67" s="53">
        <v>1</v>
      </c>
      <c r="D67" s="8" t="s">
        <v>40</v>
      </c>
      <c r="E67" s="25"/>
      <c r="F67" s="8"/>
      <c r="G67" s="23">
        <f>SUM($C$50:C66)</f>
        <v>75.2</v>
      </c>
      <c r="H67" s="24"/>
      <c r="I67" s="24"/>
    </row>
    <row r="68" spans="1:9" s="9" customFormat="1" ht="18" customHeight="1">
      <c r="A68" s="23">
        <f t="shared" si="1"/>
        <v>204.59999999999997</v>
      </c>
      <c r="B68" s="22" t="s">
        <v>9</v>
      </c>
      <c r="C68" s="25"/>
      <c r="D68" s="8" t="s">
        <v>89</v>
      </c>
      <c r="E68" s="25"/>
      <c r="F68" s="8"/>
      <c r="G68" s="23">
        <f>SUM($C$50:C67)</f>
        <v>76.2</v>
      </c>
      <c r="H68" s="24"/>
      <c r="I68" s="24"/>
    </row>
    <row r="69" spans="1:9" s="9" customFormat="1" ht="18.75">
      <c r="A69" s="104"/>
      <c r="B69" s="13"/>
      <c r="C69" s="101" t="s">
        <v>87</v>
      </c>
      <c r="D69" s="28"/>
      <c r="E69" s="28"/>
      <c r="F69" s="29"/>
      <c r="G69" s="121"/>
      <c r="H69" s="24"/>
      <c r="I69" s="24"/>
    </row>
    <row r="70" spans="1:9" s="9" customFormat="1" ht="18.75">
      <c r="A70" s="105"/>
      <c r="B70" s="45"/>
      <c r="C70" s="106" t="s">
        <v>88</v>
      </c>
      <c r="D70" s="33"/>
      <c r="E70" s="33"/>
      <c r="F70" s="34"/>
      <c r="G70" s="125"/>
      <c r="H70" s="24"/>
      <c r="I70" s="24"/>
    </row>
    <row r="71" spans="1:9" s="9" customFormat="1" ht="18.75">
      <c r="A71" s="111">
        <v>204.6</v>
      </c>
      <c r="B71" s="45"/>
      <c r="C71" s="106" t="s">
        <v>81</v>
      </c>
      <c r="D71" s="33"/>
      <c r="E71" s="33"/>
      <c r="F71" s="34"/>
      <c r="G71" s="112"/>
      <c r="H71" s="24"/>
      <c r="I71" s="24"/>
    </row>
    <row r="72" spans="1:9" s="9" customFormat="1" ht="18.75">
      <c r="A72" s="102"/>
      <c r="B72" s="49"/>
      <c r="C72" s="38" t="s">
        <v>196</v>
      </c>
      <c r="D72" s="38"/>
      <c r="E72" s="38"/>
      <c r="F72" s="39"/>
      <c r="G72" s="123"/>
      <c r="H72" s="24"/>
      <c r="I72" s="24"/>
    </row>
    <row r="73" spans="1:9" s="9" customFormat="1" ht="18" customHeight="1">
      <c r="A73" s="23">
        <f>A68</f>
        <v>204.59999999999997</v>
      </c>
      <c r="B73" s="22"/>
      <c r="C73" s="22">
        <v>0.2</v>
      </c>
      <c r="D73" s="40" t="s">
        <v>86</v>
      </c>
      <c r="E73" s="40"/>
      <c r="F73" s="41"/>
      <c r="G73" s="57">
        <v>0.2</v>
      </c>
      <c r="H73" s="24"/>
      <c r="I73" s="24"/>
    </row>
    <row r="74" spans="1:9" s="9" customFormat="1" ht="18" customHeight="1">
      <c r="A74" s="22">
        <f>A73+C73</f>
        <v>204.79999999999995</v>
      </c>
      <c r="B74" s="22" t="s">
        <v>9</v>
      </c>
      <c r="C74" s="22">
        <v>4.5</v>
      </c>
      <c r="D74" s="8" t="s">
        <v>74</v>
      </c>
      <c r="E74" s="25"/>
      <c r="F74" s="8"/>
      <c r="G74" s="57">
        <f>SUM($C$73:C73)</f>
        <v>0.2</v>
      </c>
      <c r="H74" s="24"/>
      <c r="I74" s="24"/>
    </row>
    <row r="75" spans="1:9" s="9" customFormat="1" ht="18" customHeight="1">
      <c r="A75" s="22">
        <f t="shared" ref="A75:A97" si="2">A74+C74</f>
        <v>209.29999999999995</v>
      </c>
      <c r="B75" s="22" t="s">
        <v>10</v>
      </c>
      <c r="C75" s="23">
        <v>3</v>
      </c>
      <c r="D75" s="8" t="s">
        <v>75</v>
      </c>
      <c r="E75" s="25"/>
      <c r="F75" s="8"/>
      <c r="G75" s="57">
        <f>SUM($C$73:C74)</f>
        <v>4.7</v>
      </c>
      <c r="H75" s="24"/>
      <c r="I75" s="24"/>
    </row>
    <row r="76" spans="1:9" s="9" customFormat="1" ht="18" customHeight="1">
      <c r="A76" s="22">
        <f t="shared" si="2"/>
        <v>212.29999999999995</v>
      </c>
      <c r="B76" s="22" t="s">
        <v>9</v>
      </c>
      <c r="C76" s="23">
        <v>1</v>
      </c>
      <c r="D76" s="8" t="s">
        <v>76</v>
      </c>
      <c r="E76" s="25"/>
      <c r="F76" s="8"/>
      <c r="G76" s="57">
        <f>SUM($C$73:C75)</f>
        <v>7.7</v>
      </c>
      <c r="H76" s="24"/>
      <c r="I76" s="24"/>
    </row>
    <row r="77" spans="1:9" s="9" customFormat="1" ht="18" customHeight="1">
      <c r="A77" s="22">
        <f t="shared" si="2"/>
        <v>213.29999999999995</v>
      </c>
      <c r="B77" s="22" t="s">
        <v>10</v>
      </c>
      <c r="C77" s="23">
        <v>1</v>
      </c>
      <c r="D77" s="8" t="s">
        <v>217</v>
      </c>
      <c r="E77" s="25"/>
      <c r="F77" s="8"/>
      <c r="G77" s="57">
        <f>SUM($C$73:C76)</f>
        <v>8.6999999999999993</v>
      </c>
      <c r="H77" s="24"/>
      <c r="I77" s="56"/>
    </row>
    <row r="78" spans="1:9" s="9" customFormat="1" ht="18" customHeight="1">
      <c r="A78" s="22">
        <f t="shared" si="2"/>
        <v>214.29999999999995</v>
      </c>
      <c r="B78" s="22" t="s">
        <v>9</v>
      </c>
      <c r="C78" s="22">
        <v>2</v>
      </c>
      <c r="D78" s="8" t="s">
        <v>41</v>
      </c>
      <c r="E78" s="25"/>
      <c r="F78" s="8"/>
      <c r="G78" s="57">
        <f>SUM($C$73:C77)</f>
        <v>9.6999999999999993</v>
      </c>
      <c r="H78" s="24"/>
      <c r="I78" s="56"/>
    </row>
    <row r="79" spans="1:9" s="9" customFormat="1" ht="18" customHeight="1">
      <c r="A79" s="22">
        <f t="shared" si="2"/>
        <v>216.29999999999995</v>
      </c>
      <c r="B79" s="22" t="s">
        <v>10</v>
      </c>
      <c r="C79" s="22">
        <v>1</v>
      </c>
      <c r="D79" s="8" t="s">
        <v>42</v>
      </c>
      <c r="E79" s="25"/>
      <c r="F79" s="8"/>
      <c r="G79" s="57">
        <f>SUM($C$73:C78)</f>
        <v>11.7</v>
      </c>
      <c r="H79" s="24"/>
      <c r="I79" s="56"/>
    </row>
    <row r="80" spans="1:9" s="9" customFormat="1" ht="18" customHeight="1">
      <c r="A80" s="22">
        <f t="shared" si="2"/>
        <v>217.29999999999995</v>
      </c>
      <c r="B80" s="22" t="s">
        <v>9</v>
      </c>
      <c r="C80" s="22">
        <v>2.2000000000000002</v>
      </c>
      <c r="D80" s="8" t="s">
        <v>77</v>
      </c>
      <c r="E80" s="25"/>
      <c r="F80" s="8"/>
      <c r="G80" s="57">
        <f>SUM($C$73:C79)</f>
        <v>12.7</v>
      </c>
      <c r="H80" s="24"/>
      <c r="I80" s="24"/>
    </row>
    <row r="81" spans="1:9" s="9" customFormat="1" ht="18" customHeight="1">
      <c r="A81" s="22">
        <f t="shared" si="2"/>
        <v>219.49999999999994</v>
      </c>
      <c r="B81" s="22" t="s">
        <v>23</v>
      </c>
      <c r="C81" s="22">
        <v>1.2</v>
      </c>
      <c r="D81" s="91" t="s">
        <v>95</v>
      </c>
      <c r="E81" s="25"/>
      <c r="F81" s="8"/>
      <c r="G81" s="57">
        <f>SUM($C$73:C80)</f>
        <v>14.899999999999999</v>
      </c>
      <c r="H81" s="56"/>
      <c r="I81" s="24"/>
    </row>
    <row r="82" spans="1:9" s="9" customFormat="1" ht="18" customHeight="1">
      <c r="A82" s="22">
        <f t="shared" si="2"/>
        <v>220.69999999999993</v>
      </c>
      <c r="B82" s="22" t="s">
        <v>9</v>
      </c>
      <c r="C82" s="22">
        <v>2.1</v>
      </c>
      <c r="D82" s="8" t="s">
        <v>78</v>
      </c>
      <c r="E82" s="25"/>
      <c r="F82" s="8"/>
      <c r="G82" s="57">
        <f>SUM($C$73:C81)</f>
        <v>16.099999999999998</v>
      </c>
      <c r="H82" s="56"/>
      <c r="I82" s="24"/>
    </row>
    <row r="83" spans="1:9" s="9" customFormat="1" ht="18" customHeight="1">
      <c r="A83" s="22">
        <f t="shared" si="2"/>
        <v>222.79999999999993</v>
      </c>
      <c r="B83" s="22" t="s">
        <v>10</v>
      </c>
      <c r="C83" s="23">
        <v>1.6</v>
      </c>
      <c r="D83" s="8" t="s">
        <v>218</v>
      </c>
      <c r="E83" s="25"/>
      <c r="F83" s="8"/>
      <c r="G83" s="57">
        <f>SUM($C$73:C82)</f>
        <v>18.2</v>
      </c>
      <c r="H83" s="56"/>
      <c r="I83" s="24"/>
    </row>
    <row r="84" spans="1:9" s="9" customFormat="1" ht="18" customHeight="1">
      <c r="A84" s="22">
        <f t="shared" si="2"/>
        <v>224.39999999999992</v>
      </c>
      <c r="B84" s="22" t="s">
        <v>9</v>
      </c>
      <c r="C84" s="23">
        <v>3</v>
      </c>
      <c r="D84" s="8" t="s">
        <v>41</v>
      </c>
      <c r="E84" s="25"/>
      <c r="F84" s="8"/>
      <c r="G84" s="57">
        <f>SUM($C$73:C83)</f>
        <v>19.8</v>
      </c>
      <c r="H84" s="24"/>
      <c r="I84" s="24"/>
    </row>
    <row r="85" spans="1:9" s="9" customFormat="1" ht="18" customHeight="1">
      <c r="A85" s="22">
        <f t="shared" si="2"/>
        <v>227.39999999999992</v>
      </c>
      <c r="B85" s="22"/>
      <c r="C85" s="23">
        <v>2</v>
      </c>
      <c r="D85" s="8" t="s">
        <v>43</v>
      </c>
      <c r="E85" s="25"/>
      <c r="F85" s="8"/>
      <c r="G85" s="57">
        <f>SUM($C$73:C84)</f>
        <v>22.8</v>
      </c>
      <c r="H85" s="24"/>
      <c r="I85" s="24"/>
    </row>
    <row r="86" spans="1:9" s="9" customFormat="1" ht="18" customHeight="1">
      <c r="A86" s="22">
        <f t="shared" si="2"/>
        <v>229.39999999999992</v>
      </c>
      <c r="B86" s="22" t="s">
        <v>9</v>
      </c>
      <c r="C86" s="22">
        <v>3</v>
      </c>
      <c r="D86" s="8" t="s">
        <v>44</v>
      </c>
      <c r="E86" s="25"/>
      <c r="F86" s="8"/>
      <c r="G86" s="57">
        <f>SUM($C$73:C85)</f>
        <v>24.8</v>
      </c>
      <c r="H86" s="24"/>
      <c r="I86" s="24"/>
    </row>
    <row r="87" spans="1:9" s="9" customFormat="1" ht="18" customHeight="1">
      <c r="A87" s="22">
        <f t="shared" si="2"/>
        <v>232.39999999999992</v>
      </c>
      <c r="B87" s="22" t="s">
        <v>23</v>
      </c>
      <c r="C87" s="22">
        <v>0.5</v>
      </c>
      <c r="D87" s="8" t="s">
        <v>100</v>
      </c>
      <c r="E87" s="8"/>
      <c r="F87" s="8"/>
      <c r="G87" s="57">
        <f>SUM($C$73:C86)</f>
        <v>27.8</v>
      </c>
      <c r="H87" s="24"/>
      <c r="I87" s="24"/>
    </row>
    <row r="88" spans="1:9" s="9" customFormat="1" ht="18" customHeight="1">
      <c r="A88" s="22">
        <f t="shared" si="2"/>
        <v>232.89999999999992</v>
      </c>
      <c r="B88" s="22" t="s">
        <v>10</v>
      </c>
      <c r="C88" s="58">
        <v>1</v>
      </c>
      <c r="D88" s="8" t="s">
        <v>45</v>
      </c>
      <c r="E88" s="8"/>
      <c r="F88" s="8"/>
      <c r="G88" s="57">
        <f>SUM($C$73:C87)</f>
        <v>28.3</v>
      </c>
      <c r="H88" s="24"/>
      <c r="I88" s="24"/>
    </row>
    <row r="89" spans="1:9" s="9" customFormat="1" ht="18" customHeight="1">
      <c r="A89" s="22">
        <f t="shared" si="2"/>
        <v>233.89999999999992</v>
      </c>
      <c r="B89" s="22" t="s">
        <v>9</v>
      </c>
      <c r="C89" s="57">
        <v>2.4</v>
      </c>
      <c r="D89" s="8" t="s">
        <v>99</v>
      </c>
      <c r="E89" s="8"/>
      <c r="F89" s="8"/>
      <c r="G89" s="57">
        <f>SUM($C$73:C88)</f>
        <v>29.3</v>
      </c>
      <c r="H89" s="24"/>
      <c r="I89" s="24"/>
    </row>
    <row r="90" spans="1:9" s="9" customFormat="1" ht="18" customHeight="1">
      <c r="A90" s="22">
        <f t="shared" si="2"/>
        <v>236.29999999999993</v>
      </c>
      <c r="B90" s="22" t="s">
        <v>10</v>
      </c>
      <c r="C90" s="57">
        <v>4.8</v>
      </c>
      <c r="D90" s="8" t="s">
        <v>46</v>
      </c>
      <c r="E90" s="8"/>
      <c r="F90" s="8"/>
      <c r="G90" s="57">
        <f>SUM($C$73:C89)</f>
        <v>31.7</v>
      </c>
      <c r="H90" s="24"/>
      <c r="I90" s="24"/>
    </row>
    <row r="91" spans="1:9" s="9" customFormat="1" ht="18" customHeight="1">
      <c r="A91" s="22">
        <f t="shared" si="2"/>
        <v>241.09999999999994</v>
      </c>
      <c r="B91" s="22" t="s">
        <v>10</v>
      </c>
      <c r="C91" s="57">
        <v>4</v>
      </c>
      <c r="D91" s="8" t="s">
        <v>47</v>
      </c>
      <c r="E91" s="8"/>
      <c r="F91" s="8"/>
      <c r="G91" s="57">
        <f>SUM($C$73:C90)</f>
        <v>36.5</v>
      </c>
      <c r="H91" s="24"/>
      <c r="I91" s="24"/>
    </row>
    <row r="92" spans="1:9" s="9" customFormat="1" ht="18" customHeight="1">
      <c r="A92" s="22">
        <f t="shared" si="2"/>
        <v>245.09999999999994</v>
      </c>
      <c r="B92" s="22" t="s">
        <v>9</v>
      </c>
      <c r="C92" s="58">
        <v>2</v>
      </c>
      <c r="D92" s="8" t="s">
        <v>48</v>
      </c>
      <c r="E92" s="8"/>
      <c r="F92" s="8"/>
      <c r="G92" s="57">
        <f>SUM($C$73:C91)</f>
        <v>40.5</v>
      </c>
      <c r="H92" s="24"/>
      <c r="I92" s="24"/>
    </row>
    <row r="93" spans="1:9" s="9" customFormat="1" ht="18" customHeight="1">
      <c r="A93" s="22">
        <f t="shared" si="2"/>
        <v>247.09999999999994</v>
      </c>
      <c r="B93" s="22" t="s">
        <v>23</v>
      </c>
      <c r="C93" s="58">
        <v>1</v>
      </c>
      <c r="D93" s="8" t="s">
        <v>38</v>
      </c>
      <c r="E93" s="8"/>
      <c r="F93" s="8"/>
      <c r="G93" s="57">
        <f>SUM($C$73:C92)</f>
        <v>42.5</v>
      </c>
      <c r="H93" s="24"/>
      <c r="I93" s="24"/>
    </row>
    <row r="94" spans="1:9" s="9" customFormat="1" ht="18" customHeight="1">
      <c r="A94" s="22">
        <f t="shared" si="2"/>
        <v>248.09999999999994</v>
      </c>
      <c r="B94" s="22" t="s">
        <v>10</v>
      </c>
      <c r="C94" s="58">
        <v>1</v>
      </c>
      <c r="D94" s="59" t="s">
        <v>49</v>
      </c>
      <c r="E94" s="8"/>
      <c r="F94" s="8"/>
      <c r="G94" s="57">
        <f>SUM($C$73:C93)</f>
        <v>43.5</v>
      </c>
      <c r="H94" s="24"/>
      <c r="I94" s="24"/>
    </row>
    <row r="95" spans="1:9" s="9" customFormat="1" ht="18" customHeight="1">
      <c r="A95" s="22">
        <f t="shared" si="2"/>
        <v>249.09999999999994</v>
      </c>
      <c r="B95" s="22" t="s">
        <v>9</v>
      </c>
      <c r="C95" s="57">
        <v>0.3</v>
      </c>
      <c r="D95" s="59" t="s">
        <v>50</v>
      </c>
      <c r="E95" s="8"/>
      <c r="F95" s="8"/>
      <c r="G95" s="57">
        <f>SUM($C$73:C94)</f>
        <v>44.5</v>
      </c>
      <c r="H95" s="24"/>
      <c r="I95" s="24"/>
    </row>
    <row r="96" spans="1:9" s="9" customFormat="1" ht="18" customHeight="1">
      <c r="A96" s="22">
        <f t="shared" si="2"/>
        <v>249.39999999999995</v>
      </c>
      <c r="B96" s="22" t="s">
        <v>10</v>
      </c>
      <c r="C96" s="22">
        <v>0.2</v>
      </c>
      <c r="D96" s="8" t="s">
        <v>51</v>
      </c>
      <c r="E96" s="8"/>
      <c r="F96" s="8"/>
      <c r="G96" s="57">
        <f>SUM($C$73:C95)</f>
        <v>44.8</v>
      </c>
      <c r="H96" s="24"/>
      <c r="I96" s="24"/>
    </row>
    <row r="97" spans="1:9" s="9" customFormat="1" ht="18" customHeight="1">
      <c r="A97" s="22">
        <f t="shared" si="2"/>
        <v>249.59999999999994</v>
      </c>
      <c r="B97" s="22" t="s">
        <v>9</v>
      </c>
      <c r="C97" s="22">
        <v>0</v>
      </c>
      <c r="D97" s="8" t="s">
        <v>79</v>
      </c>
      <c r="E97" s="8"/>
      <c r="F97" s="8"/>
      <c r="G97" s="57">
        <f>SUM($C$73:C96)</f>
        <v>45</v>
      </c>
      <c r="H97" s="24"/>
      <c r="I97" s="24"/>
    </row>
    <row r="98" spans="1:9" s="9" customFormat="1" ht="18.75">
      <c r="A98" s="99"/>
      <c r="B98" s="100"/>
      <c r="C98" s="101" t="s">
        <v>226</v>
      </c>
      <c r="D98" s="13"/>
      <c r="E98" s="13"/>
      <c r="F98" s="28"/>
      <c r="G98" s="113"/>
      <c r="H98" s="24"/>
      <c r="I98" s="24"/>
    </row>
    <row r="99" spans="1:9" s="9" customFormat="1" ht="18.75">
      <c r="A99" s="111">
        <v>249.6</v>
      </c>
      <c r="B99" s="108"/>
      <c r="C99" s="114" t="s">
        <v>229</v>
      </c>
      <c r="D99" s="45"/>
      <c r="E99" s="45"/>
      <c r="F99" s="33"/>
      <c r="G99" s="120"/>
      <c r="H99" s="24"/>
      <c r="I99" s="24"/>
    </row>
    <row r="100" spans="1:9" s="9" customFormat="1" ht="18.75">
      <c r="A100" s="102"/>
      <c r="B100" s="49"/>
      <c r="C100" s="103" t="s">
        <v>194</v>
      </c>
      <c r="D100" s="19"/>
      <c r="E100" s="19"/>
      <c r="F100" s="50"/>
      <c r="G100" s="115"/>
      <c r="H100" s="24"/>
      <c r="I100" s="24"/>
    </row>
    <row r="101" spans="1:9" ht="18.75">
      <c r="A101" s="22"/>
      <c r="B101" s="22"/>
      <c r="C101" s="63" t="s">
        <v>52</v>
      </c>
      <c r="D101" s="8"/>
      <c r="E101" s="8"/>
      <c r="F101" s="8"/>
      <c r="G101" s="22"/>
      <c r="H101" s="24"/>
      <c r="I101" s="3"/>
    </row>
    <row r="102" spans="1:9" ht="15.75">
      <c r="H102" s="24"/>
      <c r="I102" s="3"/>
    </row>
    <row r="103" spans="1:9" ht="15.75">
      <c r="H103" s="24"/>
      <c r="I103" s="3"/>
    </row>
    <row r="104" spans="1:9" ht="15.75">
      <c r="H104" s="24"/>
      <c r="I104" s="3"/>
    </row>
    <row r="105" spans="1:9">
      <c r="H105" s="3"/>
    </row>
    <row r="106" spans="1:9">
      <c r="H106" s="3"/>
    </row>
    <row r="107" spans="1:9">
      <c r="H107" s="3"/>
    </row>
    <row r="108" spans="1:9">
      <c r="H108" s="3"/>
    </row>
  </sheetData>
  <pageMargins left="0.45" right="0.45" top="0.5" bottom="0.5" header="0.3" footer="0.3"/>
  <pageSetup scale="85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37"/>
  <sheetViews>
    <sheetView workbookViewId="0">
      <selection activeCell="D27" sqref="D27"/>
    </sheetView>
  </sheetViews>
  <sheetFormatPr defaultRowHeight="18.75"/>
  <cols>
    <col min="1" max="1" width="10.5703125" style="68" customWidth="1"/>
    <col min="2" max="2" width="50.5703125" style="65" customWidth="1"/>
    <col min="3" max="3" width="48.5703125" style="65" customWidth="1"/>
    <col min="4" max="4" width="46.7109375" style="65" customWidth="1"/>
    <col min="5" max="5" width="38.5703125" style="65" customWidth="1"/>
    <col min="6" max="16384" width="9.140625" style="65"/>
  </cols>
  <sheetData>
    <row r="1" spans="1:2" ht="21">
      <c r="A1" s="64" t="s">
        <v>53</v>
      </c>
    </row>
    <row r="3" spans="1:2">
      <c r="A3" s="66" t="s">
        <v>54</v>
      </c>
      <c r="B3" s="67" t="s">
        <v>55</v>
      </c>
    </row>
    <row r="4" spans="1:2">
      <c r="A4" s="68">
        <v>0</v>
      </c>
      <c r="B4" s="67" t="s">
        <v>56</v>
      </c>
    </row>
    <row r="5" spans="1:2">
      <c r="A5" s="65"/>
      <c r="B5" s="65" t="s">
        <v>57</v>
      </c>
    </row>
    <row r="6" spans="1:2">
      <c r="A6" s="68">
        <v>35.5</v>
      </c>
      <c r="B6" s="67" t="s">
        <v>58</v>
      </c>
    </row>
    <row r="7" spans="1:2">
      <c r="B7" s="65" t="s">
        <v>59</v>
      </c>
    </row>
    <row r="8" spans="1:2">
      <c r="B8" s="65" t="s">
        <v>60</v>
      </c>
    </row>
    <row r="9" spans="1:2">
      <c r="A9" s="68">
        <v>39.5</v>
      </c>
      <c r="B9" s="65" t="s">
        <v>104</v>
      </c>
    </row>
    <row r="10" spans="1:2">
      <c r="B10" s="65" t="s">
        <v>61</v>
      </c>
    </row>
    <row r="11" spans="1:2">
      <c r="A11" s="68">
        <v>80</v>
      </c>
      <c r="B11" s="65" t="s">
        <v>62</v>
      </c>
    </row>
    <row r="12" spans="1:2">
      <c r="B12" s="65" t="s">
        <v>63</v>
      </c>
    </row>
    <row r="13" spans="1:2">
      <c r="A13" s="68">
        <v>81.5</v>
      </c>
      <c r="B13" s="67" t="s">
        <v>105</v>
      </c>
    </row>
    <row r="14" spans="1:2">
      <c r="A14" s="68">
        <v>127.9</v>
      </c>
      <c r="B14" s="65" t="s">
        <v>199</v>
      </c>
    </row>
    <row r="15" spans="1:2">
      <c r="B15" s="65" t="s">
        <v>64</v>
      </c>
    </row>
    <row r="16" spans="1:2">
      <c r="A16" s="68">
        <v>128.4</v>
      </c>
      <c r="B16" s="67" t="s">
        <v>200</v>
      </c>
    </row>
    <row r="17" spans="1:2">
      <c r="A17" s="68">
        <v>140</v>
      </c>
      <c r="B17" s="65" t="s">
        <v>65</v>
      </c>
    </row>
    <row r="18" spans="1:2">
      <c r="A18" s="68">
        <v>149</v>
      </c>
      <c r="B18" s="65" t="s">
        <v>66</v>
      </c>
    </row>
    <row r="19" spans="1:2">
      <c r="A19" s="68" t="s">
        <v>201</v>
      </c>
      <c r="B19" s="65" t="s">
        <v>208</v>
      </c>
    </row>
    <row r="20" spans="1:2">
      <c r="B20" s="65" t="s">
        <v>204</v>
      </c>
    </row>
    <row r="21" spans="1:2">
      <c r="A21" s="68">
        <v>167</v>
      </c>
      <c r="B21" s="65" t="s">
        <v>202</v>
      </c>
    </row>
    <row r="22" spans="1:2">
      <c r="A22" s="68">
        <v>184</v>
      </c>
      <c r="B22" s="65" t="s">
        <v>67</v>
      </c>
    </row>
    <row r="23" spans="1:2">
      <c r="A23" s="68">
        <v>185</v>
      </c>
      <c r="B23" s="65" t="s">
        <v>209</v>
      </c>
    </row>
    <row r="24" spans="1:2">
      <c r="A24" s="68">
        <v>186</v>
      </c>
      <c r="B24" s="65" t="s">
        <v>68</v>
      </c>
    </row>
    <row r="25" spans="1:2">
      <c r="A25" s="68">
        <v>188</v>
      </c>
      <c r="B25" s="65" t="s">
        <v>203</v>
      </c>
    </row>
    <row r="26" spans="1:2">
      <c r="A26" s="68">
        <v>189</v>
      </c>
      <c r="B26" s="65" t="s">
        <v>69</v>
      </c>
    </row>
    <row r="27" spans="1:2">
      <c r="A27" s="68">
        <v>191</v>
      </c>
      <c r="B27" s="65" t="s">
        <v>70</v>
      </c>
    </row>
    <row r="28" spans="1:2">
      <c r="A28" s="68">
        <v>204.6</v>
      </c>
      <c r="B28" s="67" t="s">
        <v>107</v>
      </c>
    </row>
    <row r="29" spans="1:2">
      <c r="A29" s="65"/>
      <c r="B29" s="65" t="s">
        <v>205</v>
      </c>
    </row>
    <row r="30" spans="1:2">
      <c r="B30" s="65" t="s">
        <v>206</v>
      </c>
    </row>
    <row r="31" spans="1:2">
      <c r="A31" s="68">
        <v>219.5</v>
      </c>
      <c r="B31" s="69" t="s">
        <v>71</v>
      </c>
    </row>
    <row r="32" spans="1:2">
      <c r="A32" s="68">
        <v>222.8</v>
      </c>
      <c r="B32" s="25" t="s">
        <v>210</v>
      </c>
    </row>
    <row r="33" spans="1:2">
      <c r="A33" s="68">
        <v>232.4</v>
      </c>
      <c r="B33" s="65" t="s">
        <v>103</v>
      </c>
    </row>
    <row r="34" spans="1:2">
      <c r="A34" s="68">
        <v>249.6</v>
      </c>
      <c r="B34" s="65" t="s">
        <v>222</v>
      </c>
    </row>
    <row r="35" spans="1:2">
      <c r="B35" s="65" t="s">
        <v>221</v>
      </c>
    </row>
    <row r="36" spans="1:2">
      <c r="B36" s="65" t="s">
        <v>207</v>
      </c>
    </row>
    <row r="37" spans="1:2">
      <c r="B37" s="98"/>
    </row>
  </sheetData>
  <pageMargins left="0.45" right="0.45" top="0" bottom="0.75" header="0.3" footer="0.3"/>
  <pageSetup scale="85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"/>
  <sheetViews>
    <sheetView topLeftCell="A8" workbookViewId="0">
      <selection activeCell="B49" sqref="B49"/>
    </sheetView>
  </sheetViews>
  <sheetFormatPr defaultRowHeight="15"/>
  <sheetData>
    <row r="1" spans="1:1">
      <c r="A1" t="s">
        <v>198</v>
      </c>
    </row>
    <row r="3" spans="1:1">
      <c r="A3" s="92" t="s">
        <v>197</v>
      </c>
    </row>
  </sheetData>
  <hyperlinks>
    <hyperlink ref="A3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N52"/>
  <sheetViews>
    <sheetView topLeftCell="A24" workbookViewId="0">
      <selection activeCell="K18" sqref="K18"/>
    </sheetView>
  </sheetViews>
  <sheetFormatPr defaultRowHeight="15"/>
  <sheetData>
    <row r="1" spans="1:3" ht="15.75">
      <c r="A1" s="97"/>
    </row>
    <row r="2" spans="1:3" ht="15.75">
      <c r="A2" s="97"/>
    </row>
    <row r="3" spans="1:3" ht="15.75">
      <c r="A3" s="97"/>
    </row>
    <row r="4" spans="1:3" ht="15.75">
      <c r="A4" s="97"/>
      <c r="C4" t="s">
        <v>225</v>
      </c>
    </row>
    <row r="5" spans="1:3" ht="15.75">
      <c r="A5" s="97"/>
    </row>
    <row r="7" spans="1:3" ht="15.75">
      <c r="A7" s="97"/>
    </row>
    <row r="8" spans="1:3" ht="15.75">
      <c r="A8" s="97"/>
    </row>
    <row r="10" spans="1:3" ht="15.75">
      <c r="A10" s="97"/>
    </row>
    <row r="11" spans="1:3" ht="15.75">
      <c r="A11" s="97"/>
    </row>
    <row r="13" spans="1:3" ht="15.75">
      <c r="A13" s="97"/>
    </row>
    <row r="14" spans="1:3" ht="15.75">
      <c r="A14" s="97"/>
    </row>
    <row r="16" spans="1:3" ht="15.75">
      <c r="A16" s="97"/>
    </row>
    <row r="17" spans="1:2" ht="15.75">
      <c r="A17" s="97"/>
    </row>
    <row r="19" spans="1:2" ht="15.75">
      <c r="A19" s="97"/>
    </row>
    <row r="20" spans="1:2" ht="15.75">
      <c r="A20" s="97"/>
    </row>
    <row r="26" spans="1:2">
      <c r="B26" t="s">
        <v>228</v>
      </c>
    </row>
    <row r="39" spans="14:14">
      <c r="N39" t="s">
        <v>227</v>
      </c>
    </row>
    <row r="52" spans="2:2">
      <c r="B52" t="s">
        <v>224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E77"/>
  <sheetViews>
    <sheetView workbookViewId="0"/>
  </sheetViews>
  <sheetFormatPr defaultRowHeight="15"/>
  <cols>
    <col min="1" max="1" width="7.42578125" customWidth="1"/>
    <col min="3" max="3" width="14.5703125" customWidth="1"/>
    <col min="4" max="4" width="53.7109375" customWidth="1"/>
  </cols>
  <sheetData>
    <row r="1" spans="1:5" ht="25.5">
      <c r="A1" s="95" t="s">
        <v>223</v>
      </c>
    </row>
    <row r="2" spans="1:5" ht="18.75" thickBot="1">
      <c r="A2" s="93" t="s">
        <v>0</v>
      </c>
      <c r="B2" s="93" t="s">
        <v>108</v>
      </c>
      <c r="C2" s="93" t="s">
        <v>109</v>
      </c>
      <c r="D2" s="93" t="s">
        <v>110</v>
      </c>
      <c r="E2" s="93" t="s">
        <v>111</v>
      </c>
    </row>
    <row r="3" spans="1:5" ht="18.75" thickBot="1">
      <c r="A3" s="93"/>
      <c r="B3" s="93" t="s">
        <v>112</v>
      </c>
      <c r="C3" s="93" t="s">
        <v>113</v>
      </c>
      <c r="D3" s="93" t="s">
        <v>114</v>
      </c>
      <c r="E3" s="93">
        <v>0.1</v>
      </c>
    </row>
    <row r="4" spans="1:5" ht="18.75" thickBot="1">
      <c r="A4" s="94">
        <v>0.3</v>
      </c>
      <c r="B4" s="94" t="s">
        <v>115</v>
      </c>
      <c r="C4" s="94" t="s">
        <v>116</v>
      </c>
      <c r="D4" s="94" t="s">
        <v>117</v>
      </c>
      <c r="E4" s="94">
        <v>0.5</v>
      </c>
    </row>
    <row r="5" spans="1:5" ht="18.75" thickBot="1">
      <c r="A5" s="93">
        <v>1</v>
      </c>
      <c r="B5" s="93" t="s">
        <v>115</v>
      </c>
      <c r="C5" s="93" t="s">
        <v>116</v>
      </c>
      <c r="D5" s="93" t="s">
        <v>118</v>
      </c>
      <c r="E5" s="93">
        <v>1.5</v>
      </c>
    </row>
    <row r="6" spans="1:5" ht="18.75" thickBot="1">
      <c r="A6" s="94">
        <v>2</v>
      </c>
      <c r="B6" s="94" t="s">
        <v>112</v>
      </c>
      <c r="C6" s="94" t="s">
        <v>113</v>
      </c>
      <c r="D6" s="94" t="s">
        <v>119</v>
      </c>
      <c r="E6" s="94">
        <v>3.5</v>
      </c>
    </row>
    <row r="7" spans="1:5" ht="18.75" thickBot="1">
      <c r="A7" s="93">
        <v>3.1</v>
      </c>
      <c r="B7" s="93" t="s">
        <v>115</v>
      </c>
      <c r="C7" s="93" t="s">
        <v>116</v>
      </c>
      <c r="D7" s="93" t="s">
        <v>120</v>
      </c>
      <c r="E7" s="93">
        <v>6.6</v>
      </c>
    </row>
    <row r="8" spans="1:5" ht="18.75" thickBot="1">
      <c r="A8" s="94">
        <v>1</v>
      </c>
      <c r="B8" s="94" t="s">
        <v>112</v>
      </c>
      <c r="C8" s="94" t="s">
        <v>113</v>
      </c>
      <c r="D8" s="94" t="s">
        <v>121</v>
      </c>
      <c r="E8" s="94">
        <v>7.6</v>
      </c>
    </row>
    <row r="9" spans="1:5" ht="18.75" thickBot="1">
      <c r="A9" s="93">
        <v>4.7</v>
      </c>
      <c r="B9" s="93" t="s">
        <v>122</v>
      </c>
      <c r="C9" s="93" t="s">
        <v>123</v>
      </c>
      <c r="D9" s="93" t="s">
        <v>124</v>
      </c>
      <c r="E9" s="93">
        <v>12.3</v>
      </c>
    </row>
    <row r="10" spans="1:5" ht="18.75" thickBot="1">
      <c r="A10" s="94">
        <v>1.9</v>
      </c>
      <c r="B10" s="94" t="s">
        <v>115</v>
      </c>
      <c r="C10" s="94" t="s">
        <v>116</v>
      </c>
      <c r="D10" s="94" t="s">
        <v>125</v>
      </c>
      <c r="E10" s="94">
        <v>14.1</v>
      </c>
    </row>
    <row r="11" spans="1:5" ht="18.75" thickBot="1">
      <c r="A11" s="93">
        <v>2.8</v>
      </c>
      <c r="B11" s="93" t="s">
        <v>115</v>
      </c>
      <c r="C11" s="93" t="s">
        <v>116</v>
      </c>
      <c r="D11" s="93" t="s">
        <v>126</v>
      </c>
      <c r="E11" s="93">
        <v>16.899999999999999</v>
      </c>
    </row>
    <row r="12" spans="1:5" ht="18.75" thickBot="1">
      <c r="A12" s="94">
        <v>2.7</v>
      </c>
      <c r="B12" s="94" t="s">
        <v>115</v>
      </c>
      <c r="C12" s="94" t="s">
        <v>116</v>
      </c>
      <c r="D12" s="94" t="s">
        <v>127</v>
      </c>
      <c r="E12" s="94">
        <v>19.600000000000001</v>
      </c>
    </row>
    <row r="13" spans="1:5" ht="18.75" thickBot="1">
      <c r="A13" s="93">
        <v>5.3</v>
      </c>
      <c r="B13" s="93" t="s">
        <v>115</v>
      </c>
      <c r="C13" s="93" t="s">
        <v>116</v>
      </c>
      <c r="D13" s="93" t="s">
        <v>187</v>
      </c>
      <c r="E13" s="93">
        <v>24.9</v>
      </c>
    </row>
    <row r="14" spans="1:5" ht="18.75" thickBot="1">
      <c r="A14" s="94">
        <v>0.3</v>
      </c>
      <c r="B14" s="94" t="s">
        <v>112</v>
      </c>
      <c r="C14" s="94" t="s">
        <v>113</v>
      </c>
      <c r="D14" s="94" t="s">
        <v>128</v>
      </c>
      <c r="E14" s="94">
        <v>25.3</v>
      </c>
    </row>
    <row r="15" spans="1:5" ht="18.75" thickBot="1">
      <c r="A15" s="93">
        <v>10.199999999999999</v>
      </c>
      <c r="B15" s="93" t="s">
        <v>115</v>
      </c>
      <c r="C15" s="93" t="s">
        <v>116</v>
      </c>
      <c r="D15" s="93" t="s">
        <v>129</v>
      </c>
      <c r="E15" s="93">
        <v>35.5</v>
      </c>
    </row>
    <row r="16" spans="1:5" ht="18.75" thickBot="1">
      <c r="A16" s="94">
        <v>3.9</v>
      </c>
      <c r="B16" s="94" t="s">
        <v>112</v>
      </c>
      <c r="C16" s="94" t="s">
        <v>113</v>
      </c>
      <c r="D16" s="94" t="s">
        <v>130</v>
      </c>
      <c r="E16" s="94">
        <v>39.4</v>
      </c>
    </row>
    <row r="17" spans="1:5" ht="18.75" thickBot="1">
      <c r="A17" s="93">
        <v>0.1</v>
      </c>
      <c r="B17" s="93" t="s">
        <v>115</v>
      </c>
      <c r="C17" s="93" t="s">
        <v>116</v>
      </c>
      <c r="D17" s="93" t="s">
        <v>131</v>
      </c>
      <c r="E17" s="93">
        <v>39.5</v>
      </c>
    </row>
    <row r="18" spans="1:5" ht="18.75" thickBot="1">
      <c r="A18" s="94">
        <v>0</v>
      </c>
      <c r="B18" s="94" t="s">
        <v>115</v>
      </c>
      <c r="C18" s="94" t="s">
        <v>116</v>
      </c>
      <c r="D18" s="94" t="s">
        <v>131</v>
      </c>
      <c r="E18" s="94">
        <v>39.5</v>
      </c>
    </row>
    <row r="19" spans="1:5" ht="18.75" thickBot="1">
      <c r="A19" s="93">
        <v>0</v>
      </c>
      <c r="B19" s="93" t="s">
        <v>112</v>
      </c>
      <c r="C19" s="93" t="s">
        <v>113</v>
      </c>
      <c r="D19" s="93" t="s">
        <v>132</v>
      </c>
      <c r="E19" s="93">
        <v>39.5</v>
      </c>
    </row>
    <row r="20" spans="1:5" ht="18.75" thickBot="1">
      <c r="A20" s="94">
        <v>0</v>
      </c>
      <c r="B20" s="94" t="s">
        <v>112</v>
      </c>
      <c r="C20" s="94" t="s">
        <v>113</v>
      </c>
      <c r="D20" s="94" t="s">
        <v>132</v>
      </c>
      <c r="E20" s="94">
        <v>39.5</v>
      </c>
    </row>
    <row r="21" spans="1:5" ht="18.75" thickBot="1">
      <c r="A21" s="93">
        <v>0.1</v>
      </c>
      <c r="B21" s="93" t="s">
        <v>115</v>
      </c>
      <c r="C21" s="93" t="s">
        <v>116</v>
      </c>
      <c r="D21" s="93" t="s">
        <v>133</v>
      </c>
      <c r="E21" s="93">
        <v>39.700000000000003</v>
      </c>
    </row>
    <row r="22" spans="1:5" ht="18.75" thickBot="1">
      <c r="A22" s="94">
        <v>39.1</v>
      </c>
      <c r="B22" s="94" t="s">
        <v>122</v>
      </c>
      <c r="C22" s="94" t="s">
        <v>123</v>
      </c>
      <c r="D22" s="94" t="s">
        <v>134</v>
      </c>
      <c r="E22" s="94">
        <v>78.7</v>
      </c>
    </row>
    <row r="23" spans="1:5" ht="18.75" thickBot="1">
      <c r="A23" s="93">
        <v>1.1000000000000001</v>
      </c>
      <c r="B23" s="93" t="s">
        <v>122</v>
      </c>
      <c r="C23" s="93" t="s">
        <v>123</v>
      </c>
      <c r="D23" s="93" t="s">
        <v>135</v>
      </c>
      <c r="E23" s="93">
        <v>79.8</v>
      </c>
    </row>
    <row r="24" spans="1:5" ht="18.75" thickBot="1">
      <c r="A24" s="94">
        <v>1.8</v>
      </c>
      <c r="B24" s="94" t="s">
        <v>115</v>
      </c>
      <c r="C24" s="94" t="s">
        <v>116</v>
      </c>
      <c r="D24" s="94" t="s">
        <v>136</v>
      </c>
      <c r="E24" s="94">
        <v>81.599999999999994</v>
      </c>
    </row>
    <row r="25" spans="1:5" ht="18.75" thickBot="1">
      <c r="A25" s="93">
        <v>0.2</v>
      </c>
      <c r="B25" s="93" t="s">
        <v>112</v>
      </c>
      <c r="C25" s="93" t="s">
        <v>113</v>
      </c>
      <c r="D25" s="93" t="s">
        <v>137</v>
      </c>
      <c r="E25" s="93">
        <v>81.8</v>
      </c>
    </row>
    <row r="26" spans="1:5" ht="18.75" thickBot="1">
      <c r="A26" s="94">
        <v>0.9</v>
      </c>
      <c r="B26" s="94" t="s">
        <v>112</v>
      </c>
      <c r="C26" s="94" t="s">
        <v>113</v>
      </c>
      <c r="D26" s="94" t="s">
        <v>138</v>
      </c>
      <c r="E26" s="94">
        <v>82.6</v>
      </c>
    </row>
    <row r="27" spans="1:5" ht="18.75" thickBot="1">
      <c r="A27" s="93">
        <v>1.9</v>
      </c>
      <c r="B27" s="93" t="s">
        <v>115</v>
      </c>
      <c r="C27" s="93" t="s">
        <v>116</v>
      </c>
      <c r="D27" s="93" t="s">
        <v>139</v>
      </c>
      <c r="E27" s="93">
        <v>84.5</v>
      </c>
    </row>
    <row r="28" spans="1:5" ht="18.75" thickBot="1">
      <c r="A28" s="94">
        <v>35.9</v>
      </c>
      <c r="B28" s="94" t="s">
        <v>115</v>
      </c>
      <c r="C28" s="94" t="s">
        <v>116</v>
      </c>
      <c r="D28" s="94" t="s">
        <v>140</v>
      </c>
      <c r="E28" s="94">
        <v>120.4</v>
      </c>
    </row>
    <row r="29" spans="1:5" ht="18.75" thickBot="1">
      <c r="A29" s="93">
        <v>2</v>
      </c>
      <c r="B29" s="93" t="s">
        <v>112</v>
      </c>
      <c r="C29" s="93" t="s">
        <v>113</v>
      </c>
      <c r="D29" s="93" t="s">
        <v>141</v>
      </c>
      <c r="E29" s="93">
        <v>122.5</v>
      </c>
    </row>
    <row r="30" spans="1:5" ht="18.75" thickBot="1">
      <c r="A30" s="94">
        <v>5</v>
      </c>
      <c r="B30" s="94" t="s">
        <v>112</v>
      </c>
      <c r="C30" s="94" t="s">
        <v>113</v>
      </c>
      <c r="D30" s="94" t="s">
        <v>142</v>
      </c>
      <c r="E30" s="94">
        <v>127.4</v>
      </c>
    </row>
    <row r="31" spans="1:5" ht="18.75" thickBot="1">
      <c r="A31" s="93">
        <v>1.1000000000000001</v>
      </c>
      <c r="B31" s="93" t="s">
        <v>115</v>
      </c>
      <c r="C31" s="93" t="s">
        <v>116</v>
      </c>
      <c r="D31" s="93" t="s">
        <v>143</v>
      </c>
      <c r="E31" s="93">
        <v>128.6</v>
      </c>
    </row>
    <row r="32" spans="1:5" ht="23.25" customHeight="1" thickBot="1">
      <c r="A32" s="94">
        <v>0.5</v>
      </c>
      <c r="B32" s="94" t="s">
        <v>122</v>
      </c>
      <c r="C32" s="94" t="s">
        <v>123</v>
      </c>
      <c r="D32" s="94" t="s">
        <v>144</v>
      </c>
      <c r="E32" s="94">
        <v>129.1</v>
      </c>
    </row>
    <row r="33" spans="1:5" ht="18.75" thickBot="1">
      <c r="A33" s="93">
        <v>5.9</v>
      </c>
      <c r="B33" s="93" t="s">
        <v>112</v>
      </c>
      <c r="C33" s="93" t="s">
        <v>113</v>
      </c>
      <c r="D33" s="93" t="s">
        <v>145</v>
      </c>
      <c r="E33" s="93">
        <v>135</v>
      </c>
    </row>
    <row r="34" spans="1:5" ht="18.75" thickBot="1">
      <c r="A34" s="94">
        <v>0.3</v>
      </c>
      <c r="B34" s="94" t="s">
        <v>122</v>
      </c>
      <c r="C34" s="94" t="s">
        <v>123</v>
      </c>
      <c r="D34" s="94" t="s">
        <v>146</v>
      </c>
      <c r="E34" s="94">
        <v>135.30000000000001</v>
      </c>
    </row>
    <row r="35" spans="1:5" ht="18.75" thickBot="1">
      <c r="A35" s="93">
        <v>0.8</v>
      </c>
      <c r="B35" s="93" t="s">
        <v>115</v>
      </c>
      <c r="C35" s="93" t="s">
        <v>116</v>
      </c>
      <c r="D35" s="93" t="s">
        <v>147</v>
      </c>
      <c r="E35" s="93">
        <v>136.1</v>
      </c>
    </row>
    <row r="36" spans="1:5" ht="18.75" thickBot="1">
      <c r="A36" s="94">
        <v>3.6</v>
      </c>
      <c r="B36" s="94" t="s">
        <v>115</v>
      </c>
      <c r="C36" s="94" t="s">
        <v>116</v>
      </c>
      <c r="D36" s="94" t="s">
        <v>148</v>
      </c>
      <c r="E36" s="94">
        <v>139.80000000000001</v>
      </c>
    </row>
    <row r="37" spans="1:5" ht="18.75" thickBot="1">
      <c r="A37" s="93">
        <v>0.3</v>
      </c>
      <c r="B37" s="93" t="s">
        <v>112</v>
      </c>
      <c r="C37" s="93" t="s">
        <v>113</v>
      </c>
      <c r="D37" s="93" t="s">
        <v>149</v>
      </c>
      <c r="E37" s="93">
        <v>140.1</v>
      </c>
    </row>
    <row r="38" spans="1:5" ht="18.75" thickBot="1">
      <c r="A38" s="94">
        <v>3</v>
      </c>
      <c r="B38" s="94" t="s">
        <v>112</v>
      </c>
      <c r="C38" s="94" t="s">
        <v>113</v>
      </c>
      <c r="D38" s="94" t="s">
        <v>150</v>
      </c>
      <c r="E38" s="94">
        <v>143.1</v>
      </c>
    </row>
    <row r="39" spans="1:5" ht="18.75" thickBot="1">
      <c r="A39" s="93">
        <v>0.3</v>
      </c>
      <c r="B39" s="93" t="s">
        <v>112</v>
      </c>
      <c r="C39" s="93" t="s">
        <v>113</v>
      </c>
      <c r="D39" s="93" t="s">
        <v>151</v>
      </c>
      <c r="E39" s="93">
        <v>143.4</v>
      </c>
    </row>
    <row r="40" spans="1:5" ht="18.75" thickBot="1">
      <c r="A40" s="94">
        <v>1.8</v>
      </c>
      <c r="B40" s="94" t="s">
        <v>115</v>
      </c>
      <c r="C40" s="94" t="s">
        <v>116</v>
      </c>
      <c r="D40" s="94" t="s">
        <v>152</v>
      </c>
      <c r="E40" s="94">
        <v>145.19999999999999</v>
      </c>
    </row>
    <row r="41" spans="1:5" ht="18.75" thickBot="1">
      <c r="A41" s="93">
        <v>3.2</v>
      </c>
      <c r="B41" s="93" t="s">
        <v>122</v>
      </c>
      <c r="C41" s="93" t="s">
        <v>123</v>
      </c>
      <c r="D41" s="93" t="s">
        <v>153</v>
      </c>
      <c r="E41" s="93">
        <v>148.4</v>
      </c>
    </row>
    <row r="42" spans="1:5" ht="18.75" thickBot="1">
      <c r="A42" s="94">
        <v>1.8</v>
      </c>
      <c r="B42" s="94" t="s">
        <v>122</v>
      </c>
      <c r="C42" s="94" t="s">
        <v>123</v>
      </c>
      <c r="D42" s="94" t="s">
        <v>153</v>
      </c>
      <c r="E42" s="94">
        <v>150.19999999999999</v>
      </c>
    </row>
    <row r="43" spans="1:5" ht="18.75" thickBot="1">
      <c r="A43" s="93">
        <v>0.2</v>
      </c>
      <c r="B43" s="93" t="s">
        <v>112</v>
      </c>
      <c r="C43" s="93" t="s">
        <v>113</v>
      </c>
      <c r="D43" s="93" t="s">
        <v>154</v>
      </c>
      <c r="E43" s="93">
        <v>150.5</v>
      </c>
    </row>
    <row r="44" spans="1:5" ht="18.75" thickBot="1">
      <c r="A44" s="94">
        <v>8</v>
      </c>
      <c r="B44" s="94" t="s">
        <v>112</v>
      </c>
      <c r="C44" s="94" t="s">
        <v>113</v>
      </c>
      <c r="D44" s="94" t="s">
        <v>155</v>
      </c>
      <c r="E44" s="94">
        <v>158.4</v>
      </c>
    </row>
    <row r="45" spans="1:5" ht="18.75" thickBot="1">
      <c r="A45" s="93">
        <v>9.1999999999999993</v>
      </c>
      <c r="B45" s="93" t="s">
        <v>122</v>
      </c>
      <c r="C45" s="93" t="s">
        <v>123</v>
      </c>
      <c r="D45" s="93" t="s">
        <v>156</v>
      </c>
      <c r="E45" s="93">
        <v>167.7</v>
      </c>
    </row>
    <row r="46" spans="1:5" ht="22.5" customHeight="1" thickBot="1">
      <c r="A46" s="94">
        <v>8.1999999999999993</v>
      </c>
      <c r="B46" s="94" t="s">
        <v>112</v>
      </c>
      <c r="C46" s="94" t="s">
        <v>113</v>
      </c>
      <c r="D46" s="94" t="s">
        <v>157</v>
      </c>
      <c r="E46" s="94">
        <v>175.9</v>
      </c>
    </row>
    <row r="47" spans="1:5" ht="18.75" thickBot="1">
      <c r="A47" s="93">
        <v>3.4</v>
      </c>
      <c r="B47" s="93" t="s">
        <v>115</v>
      </c>
      <c r="C47" s="93" t="s">
        <v>116</v>
      </c>
      <c r="D47" s="93" t="s">
        <v>158</v>
      </c>
      <c r="E47" s="93">
        <v>179.2</v>
      </c>
    </row>
    <row r="48" spans="1:5" ht="18.75" thickBot="1">
      <c r="A48" s="94">
        <v>3.9</v>
      </c>
      <c r="B48" s="94" t="s">
        <v>122</v>
      </c>
      <c r="C48" s="94" t="s">
        <v>123</v>
      </c>
      <c r="D48" s="94" t="s">
        <v>159</v>
      </c>
      <c r="E48" s="94">
        <v>183.2</v>
      </c>
    </row>
    <row r="49" spans="1:5" ht="18.75" thickBot="1">
      <c r="A49" s="93">
        <v>3.6</v>
      </c>
      <c r="B49" s="93" t="s">
        <v>112</v>
      </c>
      <c r="C49" s="93" t="s">
        <v>113</v>
      </c>
      <c r="D49" s="93" t="s">
        <v>160</v>
      </c>
      <c r="E49" s="93">
        <v>186.8</v>
      </c>
    </row>
    <row r="50" spans="1:5" ht="18.75" thickBot="1">
      <c r="A50" s="94">
        <v>7.7</v>
      </c>
      <c r="B50" s="94" t="s">
        <v>112</v>
      </c>
      <c r="C50" s="94" t="s">
        <v>113</v>
      </c>
      <c r="D50" s="94" t="s">
        <v>161</v>
      </c>
      <c r="E50" s="94">
        <v>194.5</v>
      </c>
    </row>
    <row r="51" spans="1:5" ht="18.75" thickBot="1">
      <c r="A51" s="93">
        <v>5.4</v>
      </c>
      <c r="B51" s="93" t="s">
        <v>115</v>
      </c>
      <c r="C51" s="93" t="s">
        <v>116</v>
      </c>
      <c r="D51" s="93" t="s">
        <v>162</v>
      </c>
      <c r="E51" s="93">
        <v>199.9</v>
      </c>
    </row>
    <row r="52" spans="1:5" ht="18.75" thickBot="1">
      <c r="A52" s="94">
        <v>0.5</v>
      </c>
      <c r="B52" s="94" t="s">
        <v>112</v>
      </c>
      <c r="C52" s="94" t="s">
        <v>113</v>
      </c>
      <c r="D52" s="94" t="s">
        <v>163</v>
      </c>
      <c r="E52" s="94">
        <v>200.4</v>
      </c>
    </row>
    <row r="53" spans="1:5" ht="18.75" thickBot="1">
      <c r="A53" s="93">
        <v>2.5</v>
      </c>
      <c r="B53" s="93" t="s">
        <v>112</v>
      </c>
      <c r="C53" s="93" t="s">
        <v>113</v>
      </c>
      <c r="D53" s="93" t="s">
        <v>164</v>
      </c>
      <c r="E53" s="93">
        <v>202.9</v>
      </c>
    </row>
    <row r="54" spans="1:5" ht="18.75" thickBot="1">
      <c r="A54" s="94">
        <v>0.6</v>
      </c>
      <c r="B54" s="94" t="s">
        <v>115</v>
      </c>
      <c r="C54" s="94" t="s">
        <v>116</v>
      </c>
      <c r="D54" s="94" t="s">
        <v>165</v>
      </c>
      <c r="E54" s="94">
        <v>203.5</v>
      </c>
    </row>
    <row r="55" spans="1:5" ht="18.75" thickBot="1">
      <c r="A55" s="93">
        <v>1.3</v>
      </c>
      <c r="B55" s="93" t="s">
        <v>112</v>
      </c>
      <c r="C55" s="93" t="s">
        <v>113</v>
      </c>
      <c r="D55" s="93" t="s">
        <v>166</v>
      </c>
      <c r="E55" s="93">
        <v>204.8</v>
      </c>
    </row>
    <row r="56" spans="1:5" ht="18.75" thickBot="1">
      <c r="A56" s="94">
        <v>4.4000000000000004</v>
      </c>
      <c r="B56" s="94" t="s">
        <v>115</v>
      </c>
      <c r="C56" s="94" t="s">
        <v>116</v>
      </c>
      <c r="D56" s="94" t="s">
        <v>167</v>
      </c>
      <c r="E56" s="94">
        <v>209.2</v>
      </c>
    </row>
    <row r="57" spans="1:5" ht="18.75" thickBot="1">
      <c r="A57" s="93">
        <v>4</v>
      </c>
      <c r="B57" s="93" t="s">
        <v>122</v>
      </c>
      <c r="C57" s="93" t="s">
        <v>123</v>
      </c>
      <c r="D57" s="93" t="s">
        <v>1</v>
      </c>
      <c r="E57" s="93">
        <v>213.2</v>
      </c>
    </row>
    <row r="58" spans="1:5" ht="18.75" thickBot="1">
      <c r="A58" s="94">
        <v>1</v>
      </c>
      <c r="B58" s="94" t="s">
        <v>112</v>
      </c>
      <c r="C58" s="94" t="s">
        <v>113</v>
      </c>
      <c r="D58" s="94" t="s">
        <v>168</v>
      </c>
      <c r="E58" s="94">
        <v>214.3</v>
      </c>
    </row>
    <row r="59" spans="1:5" ht="18.75" thickBot="1">
      <c r="A59" s="93">
        <v>2</v>
      </c>
      <c r="B59" s="93" t="s">
        <v>115</v>
      </c>
      <c r="C59" s="93" t="s">
        <v>116</v>
      </c>
      <c r="D59" s="93" t="s">
        <v>169</v>
      </c>
      <c r="E59" s="93">
        <v>216.3</v>
      </c>
    </row>
    <row r="60" spans="1:5" ht="18.75" thickBot="1">
      <c r="A60" s="94">
        <v>1</v>
      </c>
      <c r="B60" s="94" t="s">
        <v>112</v>
      </c>
      <c r="C60" s="94" t="s">
        <v>113</v>
      </c>
      <c r="D60" s="94" t="s">
        <v>170</v>
      </c>
      <c r="E60" s="94">
        <v>217.3</v>
      </c>
    </row>
    <row r="61" spans="1:5" ht="18.75" thickBot="1">
      <c r="A61" s="93">
        <v>3.4</v>
      </c>
      <c r="B61" s="93" t="s">
        <v>112</v>
      </c>
      <c r="C61" s="93" t="s">
        <v>113</v>
      </c>
      <c r="D61" s="93" t="s">
        <v>171</v>
      </c>
      <c r="E61" s="93">
        <v>220.7</v>
      </c>
    </row>
    <row r="62" spans="1:5" ht="18.75" thickBot="1">
      <c r="A62" s="94">
        <v>2.1</v>
      </c>
      <c r="B62" s="94" t="s">
        <v>115</v>
      </c>
      <c r="C62" s="94" t="s">
        <v>116</v>
      </c>
      <c r="D62" s="94" t="s">
        <v>172</v>
      </c>
      <c r="E62" s="94">
        <v>222.8</v>
      </c>
    </row>
    <row r="63" spans="1:5" ht="18.75" thickBot="1">
      <c r="A63" s="93">
        <v>1.6</v>
      </c>
      <c r="B63" s="93" t="s">
        <v>112</v>
      </c>
      <c r="C63" s="93" t="s">
        <v>113</v>
      </c>
      <c r="D63" s="93" t="s">
        <v>168</v>
      </c>
      <c r="E63" s="93">
        <v>224.3</v>
      </c>
    </row>
    <row r="64" spans="1:5" ht="18.75" thickBot="1">
      <c r="A64" s="94">
        <v>5</v>
      </c>
      <c r="B64" s="94" t="s">
        <v>112</v>
      </c>
      <c r="C64" s="94" t="s">
        <v>113</v>
      </c>
      <c r="D64" s="94" t="s">
        <v>173</v>
      </c>
      <c r="E64" s="94">
        <v>229.4</v>
      </c>
    </row>
    <row r="65" spans="1:5" ht="18.75" thickBot="1">
      <c r="A65" s="93">
        <v>2</v>
      </c>
      <c r="B65" s="93" t="s">
        <v>122</v>
      </c>
      <c r="C65" s="93" t="s">
        <v>123</v>
      </c>
      <c r="D65" s="93" t="s">
        <v>174</v>
      </c>
      <c r="E65" s="93">
        <v>231.4</v>
      </c>
    </row>
    <row r="66" spans="1:5" ht="18.75" thickBot="1">
      <c r="A66" s="94">
        <v>1.4</v>
      </c>
      <c r="B66" s="94" t="s">
        <v>115</v>
      </c>
      <c r="C66" s="94" t="s">
        <v>116</v>
      </c>
      <c r="D66" s="94" t="s">
        <v>175</v>
      </c>
      <c r="E66" s="94">
        <v>232.8</v>
      </c>
    </row>
    <row r="67" spans="1:5" ht="18.75" thickBot="1">
      <c r="A67" s="93">
        <v>1</v>
      </c>
      <c r="B67" s="93" t="s">
        <v>112</v>
      </c>
      <c r="C67" s="93" t="s">
        <v>113</v>
      </c>
      <c r="D67" s="93" t="s">
        <v>176</v>
      </c>
      <c r="E67" s="93">
        <v>233.8</v>
      </c>
    </row>
    <row r="68" spans="1:5" ht="18.75" thickBot="1">
      <c r="A68" s="94">
        <v>2.4</v>
      </c>
      <c r="B68" s="94" t="s">
        <v>115</v>
      </c>
      <c r="C68" s="94" t="s">
        <v>116</v>
      </c>
      <c r="D68" s="94" t="s">
        <v>177</v>
      </c>
      <c r="E68" s="94">
        <v>236.2</v>
      </c>
    </row>
    <row r="69" spans="1:5" ht="18.75" thickBot="1">
      <c r="A69" s="93">
        <v>0.1</v>
      </c>
      <c r="B69" s="93" t="s">
        <v>122</v>
      </c>
      <c r="C69" s="93" t="s">
        <v>123</v>
      </c>
      <c r="D69" s="93" t="s">
        <v>178</v>
      </c>
      <c r="E69" s="93">
        <v>236.3</v>
      </c>
    </row>
    <row r="70" spans="1:5" ht="18.75" thickBot="1">
      <c r="A70" s="94">
        <v>0.3</v>
      </c>
      <c r="B70" s="94" t="s">
        <v>112</v>
      </c>
      <c r="C70" s="94" t="s">
        <v>113</v>
      </c>
      <c r="D70" s="94" t="s">
        <v>179</v>
      </c>
      <c r="E70" s="94">
        <v>236.6</v>
      </c>
    </row>
    <row r="71" spans="1:5" ht="18.75" thickBot="1">
      <c r="A71" s="93">
        <v>1.5</v>
      </c>
      <c r="B71" s="93" t="s">
        <v>122</v>
      </c>
      <c r="C71" s="93" t="s">
        <v>123</v>
      </c>
      <c r="D71" s="93" t="s">
        <v>180</v>
      </c>
      <c r="E71" s="93">
        <v>238.1</v>
      </c>
    </row>
    <row r="72" spans="1:5" ht="18.75" thickBot="1">
      <c r="A72" s="94">
        <v>3</v>
      </c>
      <c r="B72" s="94" t="s">
        <v>115</v>
      </c>
      <c r="C72" s="94" t="s">
        <v>116</v>
      </c>
      <c r="D72" s="94" t="s">
        <v>181</v>
      </c>
      <c r="E72" s="94">
        <v>241.1</v>
      </c>
    </row>
    <row r="73" spans="1:5" ht="18.75" thickBot="1">
      <c r="A73" s="93">
        <v>4.0999999999999996</v>
      </c>
      <c r="B73" s="93" t="s">
        <v>112</v>
      </c>
      <c r="C73" s="93" t="s">
        <v>113</v>
      </c>
      <c r="D73" s="93" t="s">
        <v>182</v>
      </c>
      <c r="E73" s="93">
        <v>245.2</v>
      </c>
    </row>
    <row r="74" spans="1:5" ht="18.75" thickBot="1">
      <c r="A74" s="94">
        <v>3</v>
      </c>
      <c r="B74" s="94" t="s">
        <v>115</v>
      </c>
      <c r="C74" s="94" t="s">
        <v>116</v>
      </c>
      <c r="D74" s="94" t="s">
        <v>183</v>
      </c>
      <c r="E74" s="94">
        <v>248.2</v>
      </c>
    </row>
    <row r="75" spans="1:5" ht="18.75" thickBot="1">
      <c r="A75" s="93">
        <v>1</v>
      </c>
      <c r="B75" s="93" t="s">
        <v>112</v>
      </c>
      <c r="C75" s="93" t="s">
        <v>113</v>
      </c>
      <c r="D75" s="93" t="s">
        <v>114</v>
      </c>
      <c r="E75" s="93">
        <v>249.2</v>
      </c>
    </row>
    <row r="76" spans="1:5" ht="18.75" thickBot="1">
      <c r="A76" s="94">
        <v>0.3</v>
      </c>
      <c r="B76" s="94" t="s">
        <v>115</v>
      </c>
      <c r="C76" s="94" t="s">
        <v>116</v>
      </c>
      <c r="D76" s="94" t="s">
        <v>131</v>
      </c>
      <c r="E76" s="94">
        <v>249.5</v>
      </c>
    </row>
    <row r="77" spans="1:5" ht="18.75" thickBot="1">
      <c r="A77" s="93">
        <v>0.1</v>
      </c>
      <c r="B77" s="93" t="s">
        <v>112</v>
      </c>
      <c r="C77" s="93" t="s">
        <v>113</v>
      </c>
      <c r="D77" s="93" t="s">
        <v>132</v>
      </c>
      <c r="E77" s="93">
        <v>249.6</v>
      </c>
    </row>
  </sheetData>
  <pageMargins left="0.7" right="0.7" top="0.75" bottom="0.75" header="0.3" footer="0.3"/>
  <pageSetup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Cuesheet Large Print</vt:lpstr>
      <vt:lpstr>Cuesheet Small Print</vt:lpstr>
      <vt:lpstr>Information</vt:lpstr>
      <vt:lpstr>Maps</vt:lpstr>
      <vt:lpstr>Pictures</vt:lpstr>
      <vt:lpstr>Cue sheet ridewithgps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Baker</dc:creator>
  <cp:lastModifiedBy>Baker</cp:lastModifiedBy>
  <cp:lastPrinted>2015-03-05T20:40:30Z</cp:lastPrinted>
  <dcterms:created xsi:type="dcterms:W3CDTF">2015-02-25T18:20:54Z</dcterms:created>
  <dcterms:modified xsi:type="dcterms:W3CDTF">2016-02-17T22:26:15Z</dcterms:modified>
</cp:coreProperties>
</file>