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200 km brevet" sheetId="1" r:id="rId1"/>
  </sheets>
  <definedNames/>
  <calcPr calcMode="autoNoTable" fullCalcOnLoad="1" iterate="1" iterateCount="50" iterateDelta="0"/>
</workbook>
</file>

<file path=xl/sharedStrings.xml><?xml version="1.0" encoding="utf-8"?>
<sst xmlns="http://schemas.openxmlformats.org/spreadsheetml/2006/main" count="85" uniqueCount="77">
  <si>
    <t xml:space="preserve">1. This is a 'preliminary copy for your convenience. Cue sheets provided on the morning of the ride will be the most up to date. </t>
  </si>
  <si>
    <t>2. Copyright Notice: Please do not re-post cue sheets to other web sites.</t>
  </si>
  <si>
    <t>2009 Southern Arizona Brevet Series</t>
  </si>
  <si>
    <t>200 km Brevet: Casa Grande Ruins</t>
  </si>
  <si>
    <t>Time Limit: 13.5 hrs   Start: 7:30 AM</t>
  </si>
  <si>
    <t>Go</t>
  </si>
  <si>
    <t>Notes: All roads are paved. If you're on a dirt road, you're going the wrong way.</t>
  </si>
  <si>
    <t>R = right</t>
  </si>
  <si>
    <t>L = left</t>
  </si>
  <si>
    <t>N, S, E, W = north, south, east, and west</t>
  </si>
  <si>
    <t>Emergency number: 520-450-1335 - Susan's cell</t>
  </si>
  <si>
    <t>Leg</t>
  </si>
  <si>
    <t>Checkpoint #1 Round Trip Bike Shop, Florence Blvd, Casa Grande, AZ</t>
  </si>
  <si>
    <t>Registration opens: 6:30 AM  Ride starts 7:30 AM</t>
  </si>
  <si>
    <t>Checkpoint #2 Casa Grande Ruins National Monument</t>
  </si>
  <si>
    <t>31 miles completed</t>
  </si>
  <si>
    <t>[informational question will be provided the day of the event]</t>
  </si>
  <si>
    <t>'Water fountain and bathrooms on the outside of the visitors center to the left of the front door.</t>
  </si>
  <si>
    <t>Open: 8:58  Close: 10:50</t>
  </si>
  <si>
    <t>Checkpoint #3 Round Trip Bike Shop, Casa Grande, Arizona</t>
  </si>
  <si>
    <t>52.6 miles completed</t>
  </si>
  <si>
    <t>Open: 9:56  Close: 13:02</t>
  </si>
  <si>
    <t>Checkpoint #4  Indian 15</t>
  </si>
  <si>
    <t>88 miles completed</t>
  </si>
  <si>
    <t>Open: 11:41  Close: 16:58</t>
  </si>
  <si>
    <t>Finish - Round Trip Bike Shop</t>
  </si>
  <si>
    <t>Open: 13:23  Close: 21:00</t>
  </si>
  <si>
    <t>125 miles completed</t>
  </si>
  <si>
    <t>Cum</t>
  </si>
  <si>
    <t>L (N) out of bike shop onto N. Amarillo St.</t>
  </si>
  <si>
    <t>1st L (W) onto 9th St. (Don't turn into Albertson's.)</t>
  </si>
  <si>
    <t>R (N) onto Trekell.</t>
  </si>
  <si>
    <t>At end, L (W) onto McCartney. (CG Union High School on right.)</t>
  </si>
  <si>
    <t>R (N) onto Pinal Ave (unmarked) (Also called SR 93 and SR 387)</t>
  </si>
  <si>
    <t>Cross over I-10</t>
  </si>
  <si>
    <t>1st R (E) to stay on 387 and enter Gila River  Indian Community.</t>
  </si>
  <si>
    <t>At end R (S) onto SR 87.</t>
  </si>
  <si>
    <t>1st R (W) on Sandia Way. Becomes Signal Peak Rd</t>
  </si>
  <si>
    <t>L (E) at 2nd stop sign on Woodruff.</t>
  </si>
  <si>
    <t>L at blinking red light and stop sign on Skousen.</t>
  </si>
  <si>
    <t>R (E) at the blinking red light and stop sign on Vah Ki Inn.</t>
  </si>
  <si>
    <t>At light L (N) on Arizona Blvd (SR 87/287)</t>
  </si>
  <si>
    <t>L (W) into Casa Grande Ruins National Monument</t>
  </si>
  <si>
    <t>Ride down  the driveway and go to the far end of the parking lot.</t>
  </si>
  <si>
    <t>Return to Arizona Blvd the way you came via the park driveway.</t>
  </si>
  <si>
    <t>R (S) on Arizona Blvd (SR 87 / 287)</t>
  </si>
  <si>
    <t xml:space="preserve">FOOD: Across the street from the ruins are several fast food places. Safeway grocery store has premade sandwiches and salads. McDonalds is on route further down Arizona Blvd. After Coolidge, no services for the next 20 miles. </t>
  </si>
  <si>
    <t>R (W) onto Martin. (Gallopin' Goose cafe on right on corner. Martin becomes Woodruff.)</t>
  </si>
  <si>
    <t>Bear L then bear R to stay on main road.</t>
  </si>
  <si>
    <t>At stop sign and flashing red light, straight to stay on Woodruff. Crossing Overfield. Central Arizona College on right.</t>
  </si>
  <si>
    <t>At end L (S) on Cox</t>
  </si>
  <si>
    <t>At end R (E) on McCartney</t>
  </si>
  <si>
    <t>L (S) on Trekell. CG Union High School on left.</t>
  </si>
  <si>
    <t>L (E) onto 9th St. (or Albertson's parking lot if you missed 9th St.)</t>
  </si>
  <si>
    <t>R (S) onto N. Amarillo St</t>
  </si>
  <si>
    <t>At end, R (W) into bike shop parking lot.</t>
  </si>
  <si>
    <t>L (N) out of checkpoint onto N. Amarillo St.</t>
  </si>
  <si>
    <t>L (W) onto 9th St.</t>
  </si>
  <si>
    <t>Cross Trekell. Stay on 9th St.</t>
  </si>
  <si>
    <t>L (S) on Olive</t>
  </si>
  <si>
    <t>Cross Florence Blvd. Becomes Marshall St</t>
  </si>
  <si>
    <t>At end, R (W) on East Main</t>
  </si>
  <si>
    <t>1st L (S) onto S. Florence.</t>
  </si>
  <si>
    <t>Cross RR tracks. Becomes S Florence. Becomes S. Chuichu Rd.</t>
  </si>
  <si>
    <t>Sign 'Entering Reservation'. Becomes Indian 15. Cattle guard</t>
  </si>
  <si>
    <t>L into checkpoint</t>
  </si>
  <si>
    <t>R (N) out of checkpoint and back to Casa Grande</t>
  </si>
  <si>
    <t>Leaving reservation. Cattle guard.</t>
  </si>
  <si>
    <t>Cross RR tracks. Becomes S Florence Becomes S. Chuichu Rd.</t>
  </si>
  <si>
    <t>1st R (E) on E Main St</t>
  </si>
  <si>
    <t>1st L (N) onto N Marshall St</t>
  </si>
  <si>
    <t>Cross Florence Blvd. Becomes Olive St</t>
  </si>
  <si>
    <t>R (E) on 9th Street.</t>
  </si>
  <si>
    <t>Cross Trekell. Stay on 9th Street</t>
  </si>
  <si>
    <t>R (S) on N. Amarillo St.</t>
  </si>
  <si>
    <t>R (E) into checkpoint</t>
  </si>
  <si>
    <t xml:space="preserve"> </t>
  </si>
</sst>
</file>

<file path=xl/styles.xml><?xml version="1.0" encoding="utf-8"?>
<styleSheet xmlns="http://schemas.openxmlformats.org/spreadsheetml/2006/main">
  <numFmts count="3">
    <numFmt numFmtId="164" formatCode="General"/>
    <numFmt numFmtId="165" formatCode="General"/>
    <numFmt numFmtId="166" formatCode="0.0"/>
  </numFmts>
  <fonts count="7">
    <font>
      <sz val="12"/>
      <name val="Arial"/>
      <family val="0"/>
    </font>
    <font>
      <b/>
      <sz val="10"/>
      <name val="Arial"/>
      <family val="0"/>
    </font>
    <font>
      <i/>
      <sz val="10"/>
      <name val="Arial"/>
      <family val="0"/>
    </font>
    <font>
      <b/>
      <i/>
      <sz val="10"/>
      <name val="Arial"/>
      <family val="0"/>
    </font>
    <font>
      <sz val="10"/>
      <name val="Arial"/>
      <family val="0"/>
    </font>
    <font>
      <b/>
      <sz val="12"/>
      <name val="Arial"/>
      <family val="0"/>
    </font>
    <font>
      <sz val="10"/>
      <name val="Arial CE"/>
      <family val="0"/>
    </font>
  </fonts>
  <fills count="2">
    <fill>
      <patternFill/>
    </fill>
    <fill>
      <patternFill patternType="gray125"/>
    </fill>
  </fills>
  <borders count="4">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2">
    <xf numFmtId="0" fontId="0" fillId="0" borderId="0" xfId="0" applyAlignment="1">
      <alignment/>
    </xf>
    <xf numFmtId="164" fontId="0" fillId="0" borderId="0" xfId="0" applyNumberFormat="1" applyFont="1" applyAlignment="1">
      <alignment/>
    </xf>
    <xf numFmtId="164" fontId="0" fillId="0" borderId="0" xfId="0" applyNumberFormat="1" applyFont="1" applyAlignment="1">
      <alignment horizontal="centerContinuous" wrapText="1"/>
    </xf>
    <xf numFmtId="164" fontId="4" fillId="0" borderId="0" xfId="0" applyNumberFormat="1" applyFont="1" applyAlignment="1">
      <alignment horizontal="centerContinuous" wrapText="1"/>
    </xf>
    <xf numFmtId="164" fontId="4" fillId="0" borderId="0" xfId="0" applyNumberFormat="1" applyFont="1" applyAlignment="1">
      <alignment/>
    </xf>
    <xf numFmtId="164" fontId="5" fillId="0" borderId="0" xfId="0" applyNumberFormat="1" applyFont="1" applyAlignment="1">
      <alignment horizontal="centerContinuous" wrapText="1"/>
    </xf>
    <xf numFmtId="164" fontId="5" fillId="0" borderId="0" xfId="0" applyNumberFormat="1" applyFont="1" applyAlignment="1">
      <alignment horizontal="centerContinuous" wrapText="1"/>
    </xf>
    <xf numFmtId="164" fontId="5" fillId="0" borderId="0" xfId="0" applyNumberFormat="1" applyFont="1" applyAlignment="1">
      <alignment horizontal="centerContinuous" vertical="top"/>
    </xf>
    <xf numFmtId="164" fontId="5" fillId="0" borderId="0" xfId="0" applyNumberFormat="1" applyFont="1" applyAlignment="1">
      <alignment horizontal="centerContinuous"/>
    </xf>
    <xf numFmtId="164" fontId="5" fillId="0" borderId="0" xfId="0" applyNumberFormat="1" applyFont="1" applyAlignment="1">
      <alignment horizontal="center" vertical="center"/>
    </xf>
    <xf numFmtId="164" fontId="0" fillId="0" borderId="0" xfId="0" applyNumberFormat="1" applyFont="1" applyAlignment="1">
      <alignment vertical="center" wrapText="1"/>
    </xf>
    <xf numFmtId="164" fontId="0" fillId="0" borderId="0" xfId="0" applyNumberFormat="1" applyFont="1" applyAlignment="1">
      <alignment vertical="center"/>
    </xf>
    <xf numFmtId="164" fontId="0" fillId="0" borderId="0" xfId="0" applyNumberFormat="1" applyFont="1" applyAlignment="1">
      <alignment horizontal="center" vertical="top"/>
    </xf>
    <xf numFmtId="164" fontId="0" fillId="0" borderId="1" xfId="0" applyNumberFormat="1" applyFont="1" applyAlignment="1">
      <alignment horizontal="centerContinuous"/>
    </xf>
    <xf numFmtId="164" fontId="0" fillId="0" borderId="2" xfId="0" applyNumberFormat="1" applyFont="1" applyAlignment="1">
      <alignment horizontal="centerContinuous"/>
    </xf>
    <xf numFmtId="164" fontId="0" fillId="0" borderId="3" xfId="0" applyNumberFormat="1" applyFont="1" applyAlignment="1">
      <alignment/>
    </xf>
    <xf numFmtId="164" fontId="0" fillId="0" borderId="3" xfId="0" applyNumberFormat="1" applyFont="1" applyAlignment="1">
      <alignment horizontal="centerContinuous"/>
    </xf>
    <xf numFmtId="164" fontId="0" fillId="0" borderId="0" xfId="0" applyNumberFormat="1" applyFont="1" applyAlignment="1">
      <alignment horizontal="centerContinuous"/>
    </xf>
    <xf numFmtId="164" fontId="0" fillId="0" borderId="0" xfId="0" applyNumberFormat="1" applyFont="1" applyAlignment="1">
      <alignment/>
    </xf>
    <xf numFmtId="164" fontId="0" fillId="0" borderId="2" xfId="0" applyNumberFormat="1" applyFont="1" applyAlignment="1">
      <alignment horizontal="center"/>
    </xf>
    <xf numFmtId="164" fontId="0" fillId="0" borderId="2" xfId="0" applyNumberFormat="1" applyFont="1" applyAlignment="1">
      <alignment wrapText="1"/>
    </xf>
    <xf numFmtId="166" fontId="0" fillId="0" borderId="0" xfId="0" applyNumberFormat="1" applyFont="1" applyAlignment="1">
      <alignment horizontal="center" vertical="top"/>
    </xf>
    <xf numFmtId="164" fontId="0" fillId="0" borderId="0" xfId="0" applyNumberFormat="1" applyFont="1" applyAlignment="1">
      <alignment wrapText="1"/>
    </xf>
    <xf numFmtId="164" fontId="0" fillId="0" borderId="0" xfId="0" applyNumberFormat="1" applyFont="1" applyAlignment="1">
      <alignment vertical="top" wrapText="1"/>
    </xf>
    <xf numFmtId="164" fontId="4" fillId="0" borderId="0" xfId="0" applyNumberFormat="1" applyFont="1" applyAlignment="1">
      <alignment horizontal="center" vertical="top"/>
    </xf>
    <xf numFmtId="164" fontId="0" fillId="0" borderId="1" xfId="0" applyNumberFormat="1" applyFont="1" applyAlignment="1">
      <alignment horizontal="centerContinuous" wrapText="1"/>
    </xf>
    <xf numFmtId="164" fontId="0" fillId="0" borderId="2" xfId="0" applyNumberFormat="1" applyFont="1" applyAlignment="1">
      <alignment horizontal="centerContinuous" wrapText="1"/>
    </xf>
    <xf numFmtId="164" fontId="0" fillId="0" borderId="3" xfId="0" applyNumberFormat="1" applyFont="1" applyAlignment="1">
      <alignment horizontal="centerContinuous" wrapText="1"/>
    </xf>
    <xf numFmtId="164" fontId="0" fillId="0" borderId="0" xfId="0" applyNumberFormat="1" applyFont="1" applyAlignment="1">
      <alignment horizontal="centerContinuous" wrapText="1"/>
    </xf>
    <xf numFmtId="164" fontId="6" fillId="0" borderId="2" xfId="0" applyNumberFormat="1" applyFont="1" applyAlignment="1">
      <alignment horizontal="center"/>
    </xf>
    <xf numFmtId="164" fontId="4" fillId="0" borderId="2" xfId="0" applyNumberFormat="1" applyFont="1" applyAlignment="1">
      <alignment horizontal="center"/>
    </xf>
    <xf numFmtId="164" fontId="0" fillId="0" borderId="0" xfId="0" applyNumberFormat="1" applyFont="1" applyAlignment="1">
      <alignment wrapText="1"/>
    </xf>
    <xf numFmtId="164" fontId="0" fillId="0" borderId="0" xfId="0" applyNumberFormat="1" applyFont="1" applyAlignment="1">
      <alignment horizontal="center"/>
    </xf>
    <xf numFmtId="166" fontId="0" fillId="0" borderId="0" xfId="0" applyNumberFormat="1" applyFont="1" applyAlignment="1">
      <alignment horizontal="center"/>
    </xf>
    <xf numFmtId="164" fontId="0" fillId="0" borderId="0" xfId="0" applyNumberFormat="1" applyFont="1" applyAlignment="1">
      <alignment vertical="top"/>
    </xf>
    <xf numFmtId="164" fontId="5" fillId="0" borderId="0" xfId="0" applyNumberFormat="1" applyFont="1" applyAlignment="1">
      <alignment vertical="top"/>
    </xf>
    <xf numFmtId="164" fontId="0" fillId="0" borderId="0" xfId="0" applyNumberFormat="1" applyFont="1" applyAlignment="1">
      <alignment horizontal="centerContinuous" vertical="top"/>
    </xf>
    <xf numFmtId="164" fontId="0" fillId="0" borderId="0" xfId="0" applyNumberFormat="1" applyFont="1" applyAlignment="1">
      <alignment horizontal="left" vertical="top"/>
    </xf>
    <xf numFmtId="164" fontId="4" fillId="0" borderId="0" xfId="0" applyNumberFormat="1" applyFont="1" applyAlignment="1">
      <alignment horizontal="centerContinuous"/>
    </xf>
    <xf numFmtId="164" fontId="4" fillId="0" borderId="0" xfId="0" applyNumberFormat="1" applyFont="1" applyAlignment="1">
      <alignment horizontal="center"/>
    </xf>
    <xf numFmtId="164" fontId="4" fillId="0" borderId="0" xfId="0" applyNumberFormat="1" applyFont="1" applyAlignment="1">
      <alignment vertical="top"/>
    </xf>
    <xf numFmtId="164" fontId="4" fillId="0" borderId="0" xfId="0" applyNumberFormat="1" applyFont="1" applyAlignment="1">
      <alignmen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3"/>
  <sheetViews>
    <sheetView tabSelected="1" defaultGridColor="0" zoomScale="75" zoomScaleNormal="75" colorId="22" workbookViewId="0" topLeftCell="A62">
      <pane topLeftCell="A62" activePane="topLeft" state="split"/>
      <selection pane="topLeft" activeCell="A74" sqref="A74"/>
    </sheetView>
  </sheetViews>
  <sheetFormatPr defaultColWidth="8.88671875" defaultRowHeight="15"/>
  <cols>
    <col min="1" max="1" width="7.6640625" style="34" customWidth="1"/>
    <col min="2" max="3" width="7.6640625" style="32" customWidth="1"/>
    <col min="4" max="4" width="39.6640625" style="22" customWidth="1"/>
    <col min="5" max="256" width="7.6640625" style="1" customWidth="1"/>
  </cols>
  <sheetData>
    <row r="1" spans="1:256" ht="27.75">
      <c r="A1" s="2" t="s">
        <v>0</v>
      </c>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13.5">
      <c r="A2" s="5" t="s">
        <v>1</v>
      </c>
      <c r="B2" s="3"/>
      <c r="C2" s="3"/>
      <c r="D2" s="3"/>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3.5">
      <c r="A3" s="6"/>
      <c r="B3" s="3"/>
      <c r="C3" s="3"/>
      <c r="D3" s="3"/>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5" ht="13.5">
      <c r="A4" s="7" t="s">
        <v>2</v>
      </c>
      <c r="B4" s="8"/>
      <c r="C4" s="8"/>
      <c r="D4" s="8"/>
      <c r="E4" s="8"/>
    </row>
    <row r="5" spans="1:5" ht="13.5">
      <c r="A5" s="7" t="s">
        <v>3</v>
      </c>
      <c r="B5" s="8"/>
      <c r="C5" s="8"/>
      <c r="D5" s="8"/>
      <c r="E5" s="8"/>
    </row>
    <row r="6" spans="1:5" ht="13.5">
      <c r="A6" s="7" t="s">
        <v>4</v>
      </c>
      <c r="B6" s="8"/>
      <c r="C6" s="8"/>
      <c r="D6" s="8"/>
      <c r="E6" s="8"/>
    </row>
    <row r="7" spans="1:256" ht="25.5" customHeight="1">
      <c r="A7" s="9" t="s">
        <v>5</v>
      </c>
      <c r="B7" s="9" t="s">
        <v>11</v>
      </c>
      <c r="C7" s="9" t="s">
        <v>28</v>
      </c>
      <c r="D7" s="10"/>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5" ht="13.5">
      <c r="A8" s="12"/>
      <c r="B8" s="13" t="s">
        <v>12</v>
      </c>
      <c r="C8" s="14"/>
      <c r="D8" s="14"/>
      <c r="E8" s="15"/>
    </row>
    <row r="9" spans="1:6" ht="13.5">
      <c r="A9" s="12"/>
      <c r="B9" s="16" t="s">
        <v>13</v>
      </c>
      <c r="C9" s="17"/>
      <c r="D9" s="17"/>
      <c r="E9" s="15"/>
      <c r="F9" s="18" t="s">
        <v>76</v>
      </c>
    </row>
    <row r="10" spans="1:4" ht="13.5">
      <c r="A10" s="12"/>
      <c r="B10" s="19"/>
      <c r="C10" s="19"/>
      <c r="D10" s="20" t="s">
        <v>29</v>
      </c>
    </row>
    <row r="11" spans="1:5" ht="13.5">
      <c r="A11" s="12">
        <v>0.1</v>
      </c>
      <c r="B11" s="21">
        <f>A11</f>
        <v>0.1</v>
      </c>
      <c r="C11" s="12">
        <f>A11</f>
        <v>0.1</v>
      </c>
      <c r="D11" s="22" t="s">
        <v>30</v>
      </c>
      <c r="E11" s="18" t="s">
        <v>76</v>
      </c>
    </row>
    <row r="12" spans="1:5" ht="13.5">
      <c r="A12" s="21">
        <v>0.11</v>
      </c>
      <c r="B12" s="21">
        <f>B11+A12</f>
        <v>0.21000000000000002</v>
      </c>
      <c r="C12" s="21">
        <f>C11+A12</f>
        <v>0.21000000000000002</v>
      </c>
      <c r="D12" s="22" t="s">
        <v>31</v>
      </c>
      <c r="E12" s="18" t="s">
        <v>76</v>
      </c>
    </row>
    <row r="13" spans="1:4" ht="27.75">
      <c r="A13" s="21">
        <v>3.9</v>
      </c>
      <c r="B13" s="21">
        <f>B12+A13</f>
        <v>4.11</v>
      </c>
      <c r="C13" s="21">
        <f>C12+A13</f>
        <v>4.11</v>
      </c>
      <c r="D13" s="22" t="s">
        <v>32</v>
      </c>
    </row>
    <row r="14" spans="1:4" ht="27.75">
      <c r="A14" s="21">
        <v>1.02</v>
      </c>
      <c r="B14" s="21">
        <f>B13+A14</f>
        <v>5.130000000000001</v>
      </c>
      <c r="C14" s="21">
        <f>C13+A14</f>
        <v>5.130000000000001</v>
      </c>
      <c r="D14" s="22" t="s">
        <v>33</v>
      </c>
    </row>
    <row r="15" spans="1:4" ht="13.5">
      <c r="A15" s="21">
        <v>4.4</v>
      </c>
      <c r="B15" s="21">
        <f>B14+A15</f>
        <v>9.530000000000001</v>
      </c>
      <c r="C15" s="21">
        <f>C14+A15</f>
        <v>9.530000000000001</v>
      </c>
      <c r="D15" s="22" t="s">
        <v>34</v>
      </c>
    </row>
    <row r="16" spans="1:4" ht="27.75">
      <c r="A16" s="21">
        <v>0.4</v>
      </c>
      <c r="B16" s="21">
        <f>B15+A16</f>
        <v>9.930000000000001</v>
      </c>
      <c r="C16" s="21">
        <f>C15+A16</f>
        <v>9.930000000000001</v>
      </c>
      <c r="D16" s="22" t="s">
        <v>35</v>
      </c>
    </row>
    <row r="17" spans="1:6" ht="13.5">
      <c r="A17" s="21">
        <f>0.37+0.45+1.77+2.3+1.63+0.37</f>
        <v>6.89</v>
      </c>
      <c r="B17" s="21">
        <f>B16+A17</f>
        <v>16.82</v>
      </c>
      <c r="C17" s="21">
        <f>C16+A17</f>
        <v>16.82</v>
      </c>
      <c r="D17" s="22" t="s">
        <v>36</v>
      </c>
      <c r="E17" s="18" t="s">
        <v>76</v>
      </c>
      <c r="F17" s="18" t="s">
        <v>76</v>
      </c>
    </row>
    <row r="18" spans="1:4" ht="13.5">
      <c r="A18" s="21">
        <v>1.75</v>
      </c>
      <c r="B18" s="21">
        <f>B17+A18</f>
        <v>18.57</v>
      </c>
      <c r="C18" s="21">
        <f>C17+A18</f>
        <v>18.57</v>
      </c>
      <c r="D18" s="22" t="s">
        <v>37</v>
      </c>
    </row>
    <row r="19" spans="1:4" ht="13.5">
      <c r="A19" s="21">
        <v>3.6</v>
      </c>
      <c r="B19" s="21">
        <f>B18+A19</f>
        <v>22.17</v>
      </c>
      <c r="C19" s="21">
        <f>C18+A19</f>
        <v>22.17</v>
      </c>
      <c r="D19" s="22" t="s">
        <v>38</v>
      </c>
    </row>
    <row r="20" spans="1:4" ht="13.5">
      <c r="A20" s="21">
        <v>3.82</v>
      </c>
      <c r="B20" s="21">
        <f>B19+A20</f>
        <v>25.990000000000002</v>
      </c>
      <c r="C20" s="21">
        <f>C19+A20</f>
        <v>25.990000000000002</v>
      </c>
      <c r="D20" s="22" t="s">
        <v>39</v>
      </c>
    </row>
    <row r="21" spans="1:4" ht="27.75">
      <c r="A21" s="21">
        <v>2</v>
      </c>
      <c r="B21" s="21">
        <f>B20+A21</f>
        <v>27.990000000000002</v>
      </c>
      <c r="C21" s="21">
        <f>C20+A21</f>
        <v>27.990000000000002</v>
      </c>
      <c r="D21" s="23" t="s">
        <v>40</v>
      </c>
    </row>
    <row r="22" spans="1:4" ht="13.5">
      <c r="A22" s="21">
        <v>2</v>
      </c>
      <c r="B22" s="21">
        <f>B21+A22</f>
        <v>29.990000000000002</v>
      </c>
      <c r="C22" s="21">
        <f>C21+A22</f>
        <v>29.990000000000002</v>
      </c>
      <c r="D22" s="22" t="s">
        <v>41</v>
      </c>
    </row>
    <row r="23" spans="1:4" ht="13.5">
      <c r="A23" s="21">
        <v>0.6</v>
      </c>
      <c r="B23" s="21">
        <f>B22+A23</f>
        <v>30.590000000000003</v>
      </c>
      <c r="C23" s="21">
        <f>C22+A23</f>
        <v>30.590000000000003</v>
      </c>
      <c r="D23" s="22" t="s">
        <v>42</v>
      </c>
    </row>
    <row r="24" spans="1:4" ht="27.75">
      <c r="A24" s="21">
        <v>0.7</v>
      </c>
      <c r="B24" s="21">
        <f>B23+A24</f>
        <v>31.290000000000003</v>
      </c>
      <c r="C24" s="21">
        <f>C23+A24</f>
        <v>31.290000000000003</v>
      </c>
      <c r="D24" s="22" t="s">
        <v>43</v>
      </c>
    </row>
    <row r="25" spans="1:5" ht="13.5">
      <c r="A25" s="24"/>
      <c r="B25" s="25" t="s">
        <v>14</v>
      </c>
      <c r="C25" s="26"/>
      <c r="D25" s="26"/>
      <c r="E25" s="15"/>
    </row>
    <row r="26" spans="1:5" ht="13.5">
      <c r="A26" s="24"/>
      <c r="B26" s="27" t="s">
        <v>15</v>
      </c>
      <c r="C26" s="28"/>
      <c r="D26" s="28"/>
      <c r="E26" s="15"/>
    </row>
    <row r="27" spans="1:5" ht="13.5">
      <c r="A27" s="21"/>
      <c r="B27" s="27" t="s">
        <v>16</v>
      </c>
      <c r="C27" s="17"/>
      <c r="D27" s="17"/>
      <c r="E27" s="15"/>
    </row>
    <row r="28" spans="1:5" ht="27.75">
      <c r="A28" s="21"/>
      <c r="B28" s="27" t="s">
        <v>17</v>
      </c>
      <c r="C28" s="17"/>
      <c r="D28" s="17"/>
      <c r="E28" s="15"/>
    </row>
    <row r="29" spans="1:5" ht="13.5">
      <c r="A29" s="21"/>
      <c r="B29" s="16" t="s">
        <v>18</v>
      </c>
      <c r="C29" s="17"/>
      <c r="D29" s="17"/>
      <c r="E29" s="15"/>
    </row>
    <row r="30" spans="1:256" ht="27.75">
      <c r="A30" s="24"/>
      <c r="B30" s="29"/>
      <c r="C30" s="30"/>
      <c r="D30" s="20" t="s">
        <v>44</v>
      </c>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ht="13.5">
      <c r="A31" s="21">
        <v>0.7</v>
      </c>
      <c r="B31" s="21">
        <f>A31</f>
        <v>0.7</v>
      </c>
      <c r="C31" s="21">
        <f>C24+A31</f>
        <v>31.990000000000002</v>
      </c>
      <c r="D31" s="10" t="s">
        <v>45</v>
      </c>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ht="69">
      <c r="A32" s="21"/>
      <c r="B32" s="21"/>
      <c r="C32" s="21"/>
      <c r="D32" s="10" t="s">
        <v>46</v>
      </c>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ht="27.75">
      <c r="A33" s="21">
        <v>2.5</v>
      </c>
      <c r="B33" s="21">
        <f>B31+A33</f>
        <v>3.2</v>
      </c>
      <c r="C33" s="21">
        <f>C31+A33</f>
        <v>34.49</v>
      </c>
      <c r="D33" s="10" t="s">
        <v>47</v>
      </c>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4" ht="13.5">
      <c r="A34" s="21">
        <v>2.9</v>
      </c>
      <c r="B34" s="21">
        <f>B33+A34</f>
        <v>6.1</v>
      </c>
      <c r="C34" s="21">
        <f>C33+A34</f>
        <v>37.39</v>
      </c>
      <c r="D34" s="22" t="s">
        <v>48</v>
      </c>
    </row>
    <row r="35" spans="1:4" ht="40.5">
      <c r="A35" s="21">
        <v>5</v>
      </c>
      <c r="B35" s="21">
        <f>B34+A35</f>
        <v>11.1</v>
      </c>
      <c r="C35" s="21">
        <f>C34+A35</f>
        <v>42.39</v>
      </c>
      <c r="D35" s="22" t="s">
        <v>49</v>
      </c>
    </row>
    <row r="36" spans="1:4" ht="13.5">
      <c r="A36" s="21">
        <v>2.1</v>
      </c>
      <c r="B36" s="21">
        <f>B35+A36</f>
        <v>13.2</v>
      </c>
      <c r="C36" s="21">
        <f>C35+A36</f>
        <v>44.49</v>
      </c>
      <c r="D36" s="22" t="s">
        <v>50</v>
      </c>
    </row>
    <row r="37" spans="1:4" ht="13.5">
      <c r="A37" s="21">
        <v>1</v>
      </c>
      <c r="B37" s="21">
        <f>B36+A37</f>
        <v>14.2</v>
      </c>
      <c r="C37" s="21">
        <f>C36+A37</f>
        <v>45.49</v>
      </c>
      <c r="D37" s="22" t="s">
        <v>51</v>
      </c>
    </row>
    <row r="38" spans="1:4" ht="13.5">
      <c r="A38" s="21">
        <v>0.7</v>
      </c>
      <c r="B38" s="21">
        <f>B37+A38</f>
        <v>14.899999999999999</v>
      </c>
      <c r="C38" s="21">
        <f>C37+A38</f>
        <v>46.190000000000005</v>
      </c>
      <c r="D38" s="22" t="s">
        <v>34</v>
      </c>
    </row>
    <row r="39" spans="1:4" ht="13.5">
      <c r="A39" s="21">
        <v>2.2</v>
      </c>
      <c r="B39" s="21">
        <f>B38+A39</f>
        <v>17.099999999999998</v>
      </c>
      <c r="C39" s="21">
        <f>C38+A39</f>
        <v>48.39000000000001</v>
      </c>
      <c r="D39" s="22" t="s">
        <v>52</v>
      </c>
    </row>
    <row r="40" spans="1:4" ht="27.75">
      <c r="A40" s="21">
        <v>3.9</v>
      </c>
      <c r="B40" s="21">
        <f>B39+A40</f>
        <v>20.999999999999996</v>
      </c>
      <c r="C40" s="21">
        <f>C39+A40</f>
        <v>52.290000000000006</v>
      </c>
      <c r="D40" s="22" t="s">
        <v>53</v>
      </c>
    </row>
    <row r="41" spans="1:4" ht="13.5">
      <c r="A41" s="21">
        <v>0.2</v>
      </c>
      <c r="B41" s="21">
        <f>B40+A41</f>
        <v>21.199999999999996</v>
      </c>
      <c r="C41" s="21">
        <f>C40+A41</f>
        <v>52.49000000000001</v>
      </c>
      <c r="D41" s="31" t="s">
        <v>54</v>
      </c>
    </row>
    <row r="42" spans="1:4" ht="13.5">
      <c r="A42" s="21">
        <v>0.1</v>
      </c>
      <c r="B42" s="21">
        <f>B41+A42</f>
        <v>21.299999999999997</v>
      </c>
      <c r="C42" s="21">
        <f>C41+A42</f>
        <v>52.59000000000001</v>
      </c>
      <c r="D42" s="22" t="s">
        <v>55</v>
      </c>
    </row>
    <row r="43" spans="1:5" ht="13.5">
      <c r="A43" s="12"/>
      <c r="B43" s="25" t="s">
        <v>19</v>
      </c>
      <c r="C43" s="26"/>
      <c r="D43" s="26"/>
      <c r="E43" s="15"/>
    </row>
    <row r="44" spans="1:5" ht="13.5">
      <c r="A44" s="12"/>
      <c r="B44" s="16" t="s">
        <v>20</v>
      </c>
      <c r="C44" s="17"/>
      <c r="D44" s="17"/>
      <c r="E44" s="15"/>
    </row>
    <row r="45" spans="1:5" ht="13.5">
      <c r="A45" s="12"/>
      <c r="B45" s="16" t="s">
        <v>21</v>
      </c>
      <c r="C45" s="17"/>
      <c r="D45" s="17"/>
      <c r="E45" s="15"/>
    </row>
    <row r="46" spans="1:4" ht="13.5">
      <c r="A46" s="12"/>
      <c r="B46" s="19"/>
      <c r="C46" s="19"/>
      <c r="D46" s="20" t="s">
        <v>56</v>
      </c>
    </row>
    <row r="47" spans="1:4" ht="13.5">
      <c r="A47" s="12">
        <v>0.1</v>
      </c>
      <c r="B47" s="32">
        <f>A47</f>
        <v>0.1</v>
      </c>
      <c r="C47" s="33">
        <f>C42</f>
        <v>52.59000000000001</v>
      </c>
      <c r="D47" s="22" t="s">
        <v>57</v>
      </c>
    </row>
    <row r="48" spans="1:5" ht="13.5">
      <c r="A48" s="12">
        <v>0.1</v>
      </c>
      <c r="B48" s="32">
        <f>A48+B47</f>
        <v>0.2</v>
      </c>
      <c r="C48" s="33">
        <f>C47+A48</f>
        <v>52.69000000000001</v>
      </c>
      <c r="D48" s="22" t="s">
        <v>58</v>
      </c>
      <c r="E48" s="18" t="s">
        <v>76</v>
      </c>
    </row>
    <row r="49" spans="1:4" ht="13.5">
      <c r="A49" s="12">
        <v>0.6</v>
      </c>
      <c r="B49" s="32">
        <f>A49+B48</f>
        <v>0.8</v>
      </c>
      <c r="C49" s="33">
        <f>C48+A49</f>
        <v>53.29000000000001</v>
      </c>
      <c r="D49" s="22" t="s">
        <v>59</v>
      </c>
    </row>
    <row r="50" spans="1:5" ht="13.5">
      <c r="A50" s="12">
        <v>0.1</v>
      </c>
      <c r="B50" s="32">
        <f>A50+B49</f>
        <v>0.9</v>
      </c>
      <c r="C50" s="33">
        <f>C49+A50</f>
        <v>53.390000000000015</v>
      </c>
      <c r="D50" s="22" t="s">
        <v>60</v>
      </c>
      <c r="E50" s="18" t="s">
        <v>76</v>
      </c>
    </row>
    <row r="51" spans="1:4" ht="13.5">
      <c r="A51" s="21">
        <v>0.24</v>
      </c>
      <c r="B51" s="33">
        <f>A51+B50</f>
        <v>1.1400000000000001</v>
      </c>
      <c r="C51" s="33">
        <f>C50+A51</f>
        <v>53.63000000000002</v>
      </c>
      <c r="D51" s="22" t="s">
        <v>61</v>
      </c>
    </row>
    <row r="52" spans="1:4" ht="13.5">
      <c r="A52" s="21">
        <v>0.06</v>
      </c>
      <c r="B52" s="21">
        <f>B51+A52</f>
        <v>1.2000000000000002</v>
      </c>
      <c r="C52" s="21">
        <f>C51+A52</f>
        <v>53.69000000000002</v>
      </c>
      <c r="D52" s="22" t="s">
        <v>62</v>
      </c>
    </row>
    <row r="53" spans="1:4" ht="27.75">
      <c r="A53" s="21">
        <v>0</v>
      </c>
      <c r="B53" s="21">
        <f>B52+A53</f>
        <v>1.2000000000000002</v>
      </c>
      <c r="C53" s="21">
        <f>C52+A53</f>
        <v>53.69000000000002</v>
      </c>
      <c r="D53" s="22" t="s">
        <v>63</v>
      </c>
    </row>
    <row r="54" spans="1:4" ht="27.75">
      <c r="A54" s="21">
        <f>0.27+7.58</f>
        <v>7.85</v>
      </c>
      <c r="B54" s="21">
        <f>B53+A54</f>
        <v>9.05</v>
      </c>
      <c r="C54" s="21">
        <f>C53+A54</f>
        <v>61.54000000000002</v>
      </c>
      <c r="D54" s="22" t="s">
        <v>64</v>
      </c>
    </row>
    <row r="55" spans="1:4" ht="13.5">
      <c r="A55" s="21">
        <v>27.2</v>
      </c>
      <c r="B55" s="21">
        <f>B54+A55</f>
        <v>36.25</v>
      </c>
      <c r="C55" s="21">
        <f>C54+A55</f>
        <v>88.74000000000002</v>
      </c>
      <c r="D55" s="22" t="s">
        <v>65</v>
      </c>
    </row>
    <row r="56" spans="1:5" ht="13.5">
      <c r="A56" s="12"/>
      <c r="B56" s="13" t="s">
        <v>22</v>
      </c>
      <c r="C56" s="14"/>
      <c r="D56" s="14"/>
      <c r="E56" s="15"/>
    </row>
    <row r="57" spans="1:5" ht="13.5">
      <c r="A57" s="12"/>
      <c r="B57" s="16" t="s">
        <v>23</v>
      </c>
      <c r="C57" s="17"/>
      <c r="D57" s="17"/>
      <c r="E57" s="15"/>
    </row>
    <row r="58" spans="1:5" ht="13.5">
      <c r="A58" s="12"/>
      <c r="B58" s="16" t="s">
        <v>24</v>
      </c>
      <c r="C58" s="17"/>
      <c r="D58" s="17"/>
      <c r="E58" s="15"/>
    </row>
    <row r="59" spans="1:4" ht="13.5">
      <c r="A59" s="12"/>
      <c r="B59" s="19"/>
      <c r="C59" s="19"/>
      <c r="D59" s="20" t="s">
        <v>66</v>
      </c>
    </row>
    <row r="60" spans="1:4" ht="13.5">
      <c r="A60" s="21">
        <v>27.2</v>
      </c>
      <c r="B60" s="21">
        <f>A60</f>
        <v>27.2</v>
      </c>
      <c r="C60" s="21">
        <f>C55+A60</f>
        <v>115.94000000000003</v>
      </c>
      <c r="D60" s="22" t="s">
        <v>67</v>
      </c>
    </row>
    <row r="61" spans="1:4" ht="27.75">
      <c r="A61" s="21">
        <v>7.9</v>
      </c>
      <c r="B61" s="21">
        <f>B60+A61</f>
        <v>35.1</v>
      </c>
      <c r="C61" s="21">
        <f>C60+A61</f>
        <v>123.84000000000003</v>
      </c>
      <c r="D61" s="22" t="s">
        <v>68</v>
      </c>
    </row>
    <row r="62" spans="1:4" ht="13.5">
      <c r="A62" s="21">
        <v>0</v>
      </c>
      <c r="B62" s="21">
        <f>B61+A62</f>
        <v>35.1</v>
      </c>
      <c r="C62" s="21">
        <f>C61+A62</f>
        <v>123.84000000000003</v>
      </c>
      <c r="D62" s="22" t="s">
        <v>69</v>
      </c>
    </row>
    <row r="63" spans="1:4" ht="13.5">
      <c r="A63" s="21">
        <v>0.06</v>
      </c>
      <c r="B63" s="21">
        <f>B62+A63</f>
        <v>35.160000000000004</v>
      </c>
      <c r="C63" s="21">
        <f>C62+A63</f>
        <v>123.90000000000003</v>
      </c>
      <c r="D63" s="22" t="s">
        <v>70</v>
      </c>
    </row>
    <row r="64" spans="1:4" ht="13.5">
      <c r="A64" s="21">
        <v>0.2</v>
      </c>
      <c r="B64" s="21">
        <f>B63+A64</f>
        <v>35.36000000000001</v>
      </c>
      <c r="C64" s="21">
        <f>C63+A64</f>
        <v>124.10000000000004</v>
      </c>
      <c r="D64" s="22" t="s">
        <v>71</v>
      </c>
    </row>
    <row r="65" spans="1:4" ht="13.5">
      <c r="A65" s="21">
        <v>0.1</v>
      </c>
      <c r="B65" s="21">
        <f>B64+A65</f>
        <v>35.46000000000001</v>
      </c>
      <c r="C65" s="21">
        <f>C64+A65</f>
        <v>124.20000000000003</v>
      </c>
      <c r="D65" s="22" t="s">
        <v>72</v>
      </c>
    </row>
    <row r="66" spans="1:4" ht="13.5">
      <c r="A66" s="21">
        <v>0.6</v>
      </c>
      <c r="B66" s="21">
        <f>B65+A66</f>
        <v>36.06000000000001</v>
      </c>
      <c r="C66" s="21">
        <f>C65+A66</f>
        <v>124.80000000000003</v>
      </c>
      <c r="D66" s="22" t="s">
        <v>73</v>
      </c>
    </row>
    <row r="67" spans="1:4" ht="13.5">
      <c r="A67" s="21">
        <v>0.1</v>
      </c>
      <c r="B67" s="21">
        <f>B66+A67</f>
        <v>36.16000000000001</v>
      </c>
      <c r="C67" s="21">
        <f>C66+A67</f>
        <v>124.90000000000002</v>
      </c>
      <c r="D67" s="22" t="s">
        <v>74</v>
      </c>
    </row>
    <row r="68" spans="1:5" ht="13.5">
      <c r="A68" s="12">
        <v>0.1</v>
      </c>
      <c r="B68" s="21">
        <f>B67+A68</f>
        <v>36.26000000000001</v>
      </c>
      <c r="C68" s="21">
        <f>C67+A68</f>
        <v>125.00000000000001</v>
      </c>
      <c r="D68" s="22" t="s">
        <v>75</v>
      </c>
      <c r="E68" s="18" t="s">
        <v>76</v>
      </c>
    </row>
    <row r="69" spans="2:5" ht="13.5">
      <c r="B69" s="13" t="s">
        <v>25</v>
      </c>
      <c r="C69" s="14"/>
      <c r="D69" s="14"/>
      <c r="E69" s="15"/>
    </row>
    <row r="70" spans="2:5" ht="13.5">
      <c r="B70" s="16" t="s">
        <v>26</v>
      </c>
      <c r="C70" s="17"/>
      <c r="D70" s="17"/>
      <c r="E70" s="15"/>
    </row>
    <row r="71" spans="2:5" ht="13.5">
      <c r="B71" s="16" t="s">
        <v>27</v>
      </c>
      <c r="C71" s="17"/>
      <c r="D71" s="17"/>
      <c r="E71" s="15"/>
    </row>
    <row r="72" spans="1:5" ht="13.5">
      <c r="A72" s="35"/>
      <c r="B72" s="19"/>
      <c r="C72" s="19"/>
      <c r="D72" s="20"/>
      <c r="E72" s="4"/>
    </row>
    <row r="73" spans="1:4" ht="13.5">
      <c r="A73" s="36" t="s">
        <v>6</v>
      </c>
      <c r="B73" s="17"/>
      <c r="C73" s="17"/>
      <c r="D73" s="17"/>
    </row>
    <row r="74" ht="13.5">
      <c r="A74" s="37" t="s">
        <v>7</v>
      </c>
    </row>
    <row r="75" ht="13.5">
      <c r="A75" s="37" t="s">
        <v>8</v>
      </c>
    </row>
    <row r="76" spans="1:4" ht="13.5">
      <c r="A76" s="36" t="s">
        <v>9</v>
      </c>
      <c r="B76" s="38"/>
      <c r="C76" s="38"/>
      <c r="D76" s="3"/>
    </row>
    <row r="77" spans="1:4" ht="13.5">
      <c r="A77" s="36" t="s">
        <v>10</v>
      </c>
      <c r="B77" s="39"/>
      <c r="C77" s="38"/>
      <c r="D77" s="38"/>
    </row>
    <row r="78" spans="1:4" ht="13.5">
      <c r="A78" s="40"/>
      <c r="B78" s="39"/>
      <c r="C78" s="39"/>
      <c r="D78" s="41"/>
    </row>
    <row r="79" spans="1:4" ht="13.5">
      <c r="A79" s="40"/>
      <c r="B79" s="39"/>
      <c r="C79" s="39"/>
      <c r="D79" s="41"/>
    </row>
    <row r="80" spans="1:4" ht="13.5">
      <c r="A80" s="40"/>
      <c r="B80" s="39"/>
      <c r="C80" s="39"/>
      <c r="D80" s="41"/>
    </row>
    <row r="81" spans="1:4" ht="13.5">
      <c r="A81" s="40"/>
      <c r="B81" s="39"/>
      <c r="C81" s="39"/>
      <c r="D81" s="41"/>
    </row>
    <row r="82" spans="1:4" ht="13.5">
      <c r="A82" s="40"/>
      <c r="B82" s="39"/>
      <c r="C82" s="39"/>
      <c r="D82" s="41"/>
    </row>
    <row r="83" spans="1:4" ht="13.5">
      <c r="A83" s="40"/>
      <c r="B83" s="39"/>
      <c r="C83" s="39"/>
      <c r="D83" s="41"/>
    </row>
  </sheetData>
  <sheetProtection/>
  <printOptions/>
  <pageMargins left="0.5" right="0.5" top="0.7" bottom="0.6" header="0" footer="0"/>
  <pageSetup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