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<sst xmlns="http://schemas.openxmlformats.org/spreadsheetml/2006/main" count="100" uniqueCount="73">
  <si>
    <t>2011 Southern Arizona Brevet Series</t>
  </si>
  <si>
    <t>More of the Mother Road "Route 66" 400km Brevet</t>
  </si>
  <si>
    <t>Chino Valley - Hackberry</t>
  </si>
  <si>
    <t>Time Limit: 27 hrs   Start: 5:00 AM</t>
  </si>
  <si>
    <t>Lights, safety vest/belt, ankle bands required</t>
  </si>
  <si>
    <t>Go</t>
  </si>
  <si>
    <t>Susan Plonsky 520-450-1335</t>
  </si>
  <si>
    <t>Leg</t>
  </si>
  <si>
    <t>Checkpoint #1 Chino Valley Days Inn</t>
  </si>
  <si>
    <t>Hwy 89N Chino Valley Mile Post 326</t>
  </si>
  <si>
    <t>Ride Starts: 5:00 AM</t>
  </si>
  <si>
    <t>Checkpoint #2 Ted's Corral Market/Mustang Gas</t>
  </si>
  <si>
    <t>93 E Lewis Ave, Ash Fork; Store open 24 hours</t>
  </si>
  <si>
    <t>39.6 miles completed</t>
  </si>
  <si>
    <t>Collect receipt or signature.</t>
  </si>
  <si>
    <t>Open: 6:53  Close: 9:16</t>
  </si>
  <si>
    <t>Checkpoint #3 Road Kill Cafe,  502 West Highway 66, Seligman, AZ</t>
  </si>
  <si>
    <t>Cafe open 07:00-21:00</t>
  </si>
  <si>
    <t>65.3 miles completed</t>
  </si>
  <si>
    <t>Open: 8:05  Close: 12:00</t>
  </si>
  <si>
    <t>Checkpoint #4 Hualapai Lodge/Diamond Creek Restaurant, 900 Route 66, Peach Springs, AZ</t>
  </si>
  <si>
    <t>Restaurant hours 06:30-21:00</t>
  </si>
  <si>
    <t>102.7 miles completed</t>
  </si>
  <si>
    <t>Collect receipt or signature; Food - water - restrooms</t>
  </si>
  <si>
    <t>Open: 9:51  Close: 16:00</t>
  </si>
  <si>
    <t>Checkpoint #5 Hackberry General Store, 112 E Hwy 66, Hackberry, AZ</t>
  </si>
  <si>
    <t>Store open Mar-Oct 08:00-18:00</t>
  </si>
  <si>
    <t>126.7 miles completed</t>
  </si>
  <si>
    <t>Open: 11:00  Close: 18:36</t>
  </si>
  <si>
    <t>Checkpoint #6 Hualapai Lodge/Diamond Creek Restaurant,, 900 Route 66, Peach Springs, AZ</t>
  </si>
  <si>
    <t>150.7 miles completed</t>
  </si>
  <si>
    <t>Open: 12:14  Close: 21:12</t>
  </si>
  <si>
    <t>Checkpoint #7 Road Kill Cafe, 502 West Highway 66, Seligman, AZ</t>
  </si>
  <si>
    <t>188.1 miles completed</t>
  </si>
  <si>
    <t>Open: 14:06  Close: 01:12</t>
  </si>
  <si>
    <t>Checkpoint #8 Ted's Corral Market/Mustang Gas</t>
  </si>
  <si>
    <t>93 E Lewis Ave, Ash Fork; store open 24 hours</t>
  </si>
  <si>
    <t>213.3 miles completed</t>
  </si>
  <si>
    <t>Open:  15:21  Close: 03:52</t>
  </si>
  <si>
    <t>Checkpoint #9 Days Inn, Chino Valley</t>
  </si>
  <si>
    <t>249 miles completed</t>
  </si>
  <si>
    <t>Open:  17:08 Close: 08:00 next day</t>
  </si>
  <si>
    <t>Cum</t>
  </si>
  <si>
    <t>L (S) out of the parking lot onto Hwy 89N.</t>
  </si>
  <si>
    <t>At the traffic circle, proceed around circle 180 degrees. You are now traveling N on 89, and back the way you came.</t>
  </si>
  <si>
    <t>Go under I-40. Bear left on Rte 66 W into Ash Fork</t>
  </si>
  <si>
    <t>L into checkpoint</t>
  </si>
  <si>
    <t>L out of the checkpoint. Continue on Rt 66W. Follow signs to I-40W.</t>
  </si>
  <si>
    <t>R onto ramp for I-40W</t>
  </si>
  <si>
    <t>Exit I-40 at exit #139 Crookton Rd</t>
  </si>
  <si>
    <t>At end L onto Rt 66W to Seligman</t>
  </si>
  <si>
    <t>R into the checkpoint</t>
  </si>
  <si>
    <t>R out of the checkpoint to continue on Rt 66W.</t>
  </si>
  <si>
    <t>Grand Canyon Caverns &amp; Inn on L. Water available 06:30 - 21:00</t>
  </si>
  <si>
    <t>L into the checkpoint</t>
  </si>
  <si>
    <t>L out of the checkpoint to contnue on Rt 66W.</t>
  </si>
  <si>
    <t>R into the checkpoint.</t>
  </si>
  <si>
    <t>L out of the checkpoint onto Rt 66E. Go back towards Peach Springs.</t>
  </si>
  <si>
    <t>R out of the checkpoint onto Rt 66E towards Seligman.</t>
  </si>
  <si>
    <t>Grand Canyon Caverns &amp; Inn on R. Water available 06:30 - 21:00</t>
  </si>
  <si>
    <t>L into the checkpointt</t>
  </si>
  <si>
    <t>L out of the checkpoint to continue on Rt 66W.</t>
  </si>
  <si>
    <t>R onto Crookton Rd Rt 66E (Do not follow sign to I-40)</t>
  </si>
  <si>
    <t>L onto I-40E.</t>
  </si>
  <si>
    <t>Get off I-40 at exit #144.</t>
  </si>
  <si>
    <t>L at the stop sign onto Rt 66E. Proceed to Ash Fork.</t>
  </si>
  <si>
    <t>L ouf of the checkpoint to continue on Rt 66E.</t>
  </si>
  <si>
    <t>Becomes AZ 89S toward Prescott Valley and Chino Valley</t>
  </si>
  <si>
    <t>L into the Days Inn.</t>
  </si>
  <si>
    <t xml:space="preserve"> </t>
  </si>
  <si>
    <t>Store closes 12 minutes before the checkpoint closes. We'll either have a volunteer here or an informational checkpt for after hours.</t>
  </si>
  <si>
    <t>Cafe closes at 9 pm but the checkpoint is open until after midnight.</t>
  </si>
  <si>
    <t>We'll have a volunteer here.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</si>
</sst>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vertical="top" wrapText="1"/>
    </xf>
    <xf numFmtId="164" fontId="4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vertical="top"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 horizontal="center" vertical="top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2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3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4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defaultGridColor="0" zoomScale="87" zoomScaleNormal="87" colorId="22" workbookViewId="0" topLeftCell="A63">
      <pane topLeftCell="A63" activePane="topLeft" state="split"/>
      <selection pane="topLeft" activeCell="B75" sqref="B75"/>
    </sheetView>
  </sheetViews>
  <sheetFormatPr defaultColWidth="8.88671875" defaultRowHeight="15"/>
  <cols>
    <col min="1" max="1" width="6.6640625" style="1" customWidth="1"/>
    <col min="2" max="3" width="5.6640625" style="1" customWidth="1"/>
    <col min="4" max="4" width="31.6640625" style="1" customWidth="1"/>
    <col min="5" max="256" width="9.6640625" style="1" customWidth="1"/>
  </cols>
  <sheetData>
    <row r="1" spans="1:5" ht="13.5">
      <c r="A1" s="2" t="s">
        <v>0</v>
      </c>
      <c r="B1" s="3"/>
      <c r="C1" s="3"/>
      <c r="D1" s="3"/>
      <c r="E1" s="4" t="s">
        <v>69</v>
      </c>
    </row>
    <row r="2" spans="1:5" ht="13.5">
      <c r="A2" s="2" t="s">
        <v>1</v>
      </c>
      <c r="B2" s="3"/>
      <c r="C2" s="3"/>
      <c r="D2" s="3"/>
      <c r="E2" s="4" t="s">
        <v>69</v>
      </c>
    </row>
    <row r="3" spans="1:5" ht="13.5">
      <c r="A3" s="2" t="s">
        <v>2</v>
      </c>
      <c r="B3" s="3"/>
      <c r="C3" s="3"/>
      <c r="D3" s="3"/>
      <c r="E3" s="4" t="s">
        <v>69</v>
      </c>
    </row>
    <row r="4" spans="1:4" ht="13.5">
      <c r="A4" s="2" t="s">
        <v>3</v>
      </c>
      <c r="B4" s="3"/>
      <c r="C4" s="3"/>
      <c r="D4" s="3"/>
    </row>
    <row r="5" spans="1:4" ht="13.5">
      <c r="A5" s="5" t="s">
        <v>4</v>
      </c>
      <c r="B5" s="6"/>
      <c r="C5" s="6"/>
      <c r="D5" s="6"/>
    </row>
    <row r="6" spans="1:4" ht="13.5">
      <c r="A6" s="7" t="s">
        <v>5</v>
      </c>
      <c r="B6" s="8" t="s">
        <v>7</v>
      </c>
      <c r="C6" s="8" t="s">
        <v>42</v>
      </c>
      <c r="D6" s="9"/>
    </row>
    <row r="7" spans="1:5" ht="13.5">
      <c r="A7" s="10"/>
      <c r="B7" s="11" t="s">
        <v>8</v>
      </c>
      <c r="C7" s="12"/>
      <c r="D7" s="12"/>
      <c r="E7" s="13"/>
    </row>
    <row r="8" spans="1:5" ht="13.5">
      <c r="A8" s="10"/>
      <c r="B8" s="14" t="s">
        <v>9</v>
      </c>
      <c r="C8" s="15"/>
      <c r="D8" s="15"/>
      <c r="E8" s="13"/>
    </row>
    <row r="9" spans="1:5" ht="13.5">
      <c r="A9" s="10"/>
      <c r="B9" s="14" t="s">
        <v>10</v>
      </c>
      <c r="C9" s="15"/>
      <c r="D9" s="15"/>
      <c r="E9" s="13"/>
    </row>
    <row r="10" spans="1:5" ht="13.5">
      <c r="A10" s="16"/>
      <c r="B10" s="17"/>
      <c r="C10" s="17"/>
      <c r="D10" s="18" t="s">
        <v>43</v>
      </c>
      <c r="E10" s="4" t="s">
        <v>69</v>
      </c>
    </row>
    <row r="11" spans="1:5" ht="40.5">
      <c r="A11" s="16">
        <v>1.8</v>
      </c>
      <c r="B11" s="16">
        <f>A11</f>
        <v>1.8</v>
      </c>
      <c r="C11" s="16">
        <f>A11</f>
        <v>1.8</v>
      </c>
      <c r="D11" s="19" t="s">
        <v>44</v>
      </c>
      <c r="E11" s="4" t="s">
        <v>69</v>
      </c>
    </row>
    <row r="12" spans="1:4" ht="27.75">
      <c r="A12" s="16">
        <f>35.8+1.8</f>
        <v>37.599999999999994</v>
      </c>
      <c r="B12" s="16">
        <f>B11+A12</f>
        <v>39.39999999999999</v>
      </c>
      <c r="C12" s="16">
        <f>B11+A12</f>
        <v>39.39999999999999</v>
      </c>
      <c r="D12" s="19" t="s">
        <v>45</v>
      </c>
    </row>
    <row r="13" spans="1:6" ht="13.5">
      <c r="A13" s="16">
        <v>0.2</v>
      </c>
      <c r="B13" s="16">
        <f>B12+A13</f>
        <v>39.599999999999994</v>
      </c>
      <c r="C13" s="16">
        <f>C12+A13</f>
        <v>39.599999999999994</v>
      </c>
      <c r="D13" s="19" t="s">
        <v>46</v>
      </c>
      <c r="E13" s="4" t="s">
        <v>69</v>
      </c>
      <c r="F13" s="4" t="s">
        <v>69</v>
      </c>
    </row>
    <row r="14" spans="1:5" ht="13.5">
      <c r="A14" s="10"/>
      <c r="B14" s="11" t="s">
        <v>11</v>
      </c>
      <c r="C14" s="20"/>
      <c r="D14" s="20"/>
      <c r="E14" s="13"/>
    </row>
    <row r="15" spans="1:5" ht="13.5">
      <c r="A15" s="10"/>
      <c r="B15" s="14" t="s">
        <v>12</v>
      </c>
      <c r="C15" s="21"/>
      <c r="D15" s="21"/>
      <c r="E15" s="13"/>
    </row>
    <row r="16" spans="1:5" ht="13.5">
      <c r="A16" s="16"/>
      <c r="B16" s="14" t="s">
        <v>13</v>
      </c>
      <c r="C16" s="15"/>
      <c r="D16" s="15"/>
      <c r="E16" s="13"/>
    </row>
    <row r="17" spans="1:5" ht="13.5">
      <c r="A17" s="16"/>
      <c r="B17" s="14" t="s">
        <v>14</v>
      </c>
      <c r="C17" s="15"/>
      <c r="D17" s="15"/>
      <c r="E17" s="13"/>
    </row>
    <row r="18" spans="1:5" ht="13.5">
      <c r="A18" s="16"/>
      <c r="B18" s="22" t="s">
        <v>15</v>
      </c>
      <c r="C18" s="15"/>
      <c r="D18" s="15"/>
      <c r="E18" s="13"/>
    </row>
    <row r="19" spans="1:5" ht="27.75">
      <c r="A19" s="16"/>
      <c r="B19" s="17"/>
      <c r="C19" s="17"/>
      <c r="D19" s="18" t="s">
        <v>47</v>
      </c>
      <c r="E19" s="4" t="s">
        <v>69</v>
      </c>
    </row>
    <row r="20" spans="1:4" ht="13.5">
      <c r="A20" s="16">
        <v>1.8</v>
      </c>
      <c r="B20" s="16">
        <f>A20</f>
        <v>1.8</v>
      </c>
      <c r="C20" s="16">
        <f>C13+A20</f>
        <v>41.39999999999999</v>
      </c>
      <c r="D20" s="19" t="s">
        <v>48</v>
      </c>
    </row>
    <row r="21" spans="1:4" ht="13.5">
      <c r="A21" s="16">
        <v>5.2</v>
      </c>
      <c r="B21" s="16">
        <f>B20+A21</f>
        <v>7</v>
      </c>
      <c r="C21" s="16">
        <f>C20+A21</f>
        <v>46.599999999999994</v>
      </c>
      <c r="D21" s="19" t="s">
        <v>49</v>
      </c>
    </row>
    <row r="22" spans="1:5" ht="13.5">
      <c r="A22" s="16">
        <v>17.6</v>
      </c>
      <c r="B22" s="16">
        <f>B21+A22</f>
        <v>24.6</v>
      </c>
      <c r="C22" s="16">
        <f>C21+A22</f>
        <v>64.19999999999999</v>
      </c>
      <c r="D22" s="19" t="s">
        <v>50</v>
      </c>
      <c r="E22" s="4" t="s">
        <v>69</v>
      </c>
    </row>
    <row r="23" spans="1:5" ht="13.5">
      <c r="A23" s="16">
        <v>1.1</v>
      </c>
      <c r="B23" s="16">
        <f>B22+A23</f>
        <v>25.700000000000003</v>
      </c>
      <c r="C23" s="16">
        <f>C22+A23</f>
        <v>65.29999999999998</v>
      </c>
      <c r="D23" s="19" t="s">
        <v>51</v>
      </c>
      <c r="E23" s="4" t="s">
        <v>69</v>
      </c>
    </row>
    <row r="24" spans="1:5" ht="27.75">
      <c r="A24" s="10"/>
      <c r="B24" s="11" t="s">
        <v>16</v>
      </c>
      <c r="C24" s="20"/>
      <c r="D24" s="20"/>
      <c r="E24" s="23" t="s">
        <v>69</v>
      </c>
    </row>
    <row r="25" spans="1:5" ht="13.5">
      <c r="A25" s="10"/>
      <c r="B25" s="14" t="s">
        <v>17</v>
      </c>
      <c r="C25" s="21"/>
      <c r="D25" s="21"/>
      <c r="E25" s="13"/>
    </row>
    <row r="26" spans="1:5" ht="13.5">
      <c r="A26" s="16"/>
      <c r="B26" s="14" t="s">
        <v>18</v>
      </c>
      <c r="C26" s="15"/>
      <c r="D26" s="15"/>
      <c r="E26" s="13"/>
    </row>
    <row r="27" spans="1:5" ht="13.5">
      <c r="A27" s="16"/>
      <c r="B27" s="14" t="s">
        <v>14</v>
      </c>
      <c r="C27" s="15"/>
      <c r="D27" s="15"/>
      <c r="E27" s="13"/>
    </row>
    <row r="28" spans="1:5" ht="13.5">
      <c r="A28" s="16"/>
      <c r="B28" s="22" t="s">
        <v>19</v>
      </c>
      <c r="C28" s="15"/>
      <c r="D28" s="15"/>
      <c r="E28" s="13"/>
    </row>
    <row r="29" spans="1:4" ht="27.75">
      <c r="A29" s="16"/>
      <c r="B29" s="17"/>
      <c r="C29" s="17"/>
      <c r="D29" s="18" t="s">
        <v>52</v>
      </c>
    </row>
    <row r="30" spans="1:4" ht="27.75">
      <c r="A30" s="16">
        <v>25.1</v>
      </c>
      <c r="B30" s="16">
        <f>A30</f>
        <v>25.1</v>
      </c>
      <c r="C30" s="16">
        <f>C23+A30</f>
        <v>90.39999999999998</v>
      </c>
      <c r="D30" s="19" t="s">
        <v>53</v>
      </c>
    </row>
    <row r="31" spans="1:4" ht="13.5">
      <c r="A31" s="16">
        <v>12.3</v>
      </c>
      <c r="B31" s="16">
        <f>B30+A31</f>
        <v>37.400000000000006</v>
      </c>
      <c r="C31" s="16">
        <f>C30+A31</f>
        <v>102.69999999999997</v>
      </c>
      <c r="D31" s="19" t="s">
        <v>54</v>
      </c>
    </row>
    <row r="32" spans="1:5" ht="27.75">
      <c r="A32" s="10"/>
      <c r="B32" s="11" t="s">
        <v>20</v>
      </c>
      <c r="C32" s="20"/>
      <c r="D32" s="20"/>
      <c r="E32" s="23" t="s">
        <v>69</v>
      </c>
    </row>
    <row r="33" spans="1:5" ht="13.5">
      <c r="A33" s="10"/>
      <c r="B33" s="14" t="s">
        <v>21</v>
      </c>
      <c r="C33" s="21"/>
      <c r="D33" s="21"/>
      <c r="E33" s="23" t="s">
        <v>69</v>
      </c>
    </row>
    <row r="34" spans="1:5" ht="13.5">
      <c r="A34" s="16"/>
      <c r="B34" s="14" t="s">
        <v>22</v>
      </c>
      <c r="C34" s="15"/>
      <c r="D34" s="15"/>
      <c r="E34" s="13"/>
    </row>
    <row r="35" spans="1:5" ht="13.5">
      <c r="A35" s="16"/>
      <c r="B35" s="14" t="s">
        <v>23</v>
      </c>
      <c r="C35" s="15"/>
      <c r="D35" s="15"/>
      <c r="E35" s="13"/>
    </row>
    <row r="36" spans="1:5" ht="13.5">
      <c r="A36" s="16"/>
      <c r="B36" s="22" t="s">
        <v>24</v>
      </c>
      <c r="C36" s="15"/>
      <c r="D36" s="15"/>
      <c r="E36" s="13"/>
    </row>
    <row r="37" spans="1:4" ht="27.75">
      <c r="A37" s="16"/>
      <c r="B37" s="17"/>
      <c r="C37" s="17"/>
      <c r="D37" s="18" t="s">
        <v>55</v>
      </c>
    </row>
    <row r="38" spans="1:4" ht="13.5">
      <c r="A38" s="16">
        <v>24</v>
      </c>
      <c r="B38" s="16">
        <f>A38</f>
        <v>24</v>
      </c>
      <c r="C38" s="16">
        <f>C31+A38</f>
        <v>126.69999999999997</v>
      </c>
      <c r="D38" s="19" t="s">
        <v>56</v>
      </c>
    </row>
    <row r="39" spans="1:5" ht="27.75">
      <c r="A39" s="10"/>
      <c r="B39" s="11" t="s">
        <v>25</v>
      </c>
      <c r="C39" s="20"/>
      <c r="D39" s="20"/>
      <c r="E39" s="13"/>
    </row>
    <row r="40" spans="1:7" ht="82.5">
      <c r="A40" s="10"/>
      <c r="B40" s="14" t="s">
        <v>26</v>
      </c>
      <c r="C40" s="21"/>
      <c r="D40" s="21"/>
      <c r="E40" s="13"/>
      <c r="F40" s="21" t="s">
        <v>70</v>
      </c>
      <c r="G40" s="21"/>
    </row>
    <row r="41" spans="1:5" ht="13.5">
      <c r="A41" s="16"/>
      <c r="B41" s="14" t="s">
        <v>27</v>
      </c>
      <c r="C41" s="15"/>
      <c r="D41" s="15"/>
      <c r="E41" s="13"/>
    </row>
    <row r="42" spans="1:5" ht="13.5">
      <c r="A42" s="16"/>
      <c r="B42" s="14" t="s">
        <v>14</v>
      </c>
      <c r="C42" s="15"/>
      <c r="D42" s="15"/>
      <c r="E42" s="13"/>
    </row>
    <row r="43" spans="1:5" ht="13.5">
      <c r="A43" s="16"/>
      <c r="B43" s="22" t="s">
        <v>28</v>
      </c>
      <c r="C43" s="15"/>
      <c r="D43" s="15"/>
      <c r="E43" s="13"/>
    </row>
    <row r="44" spans="1:4" ht="27.75">
      <c r="A44" s="16"/>
      <c r="B44" s="17"/>
      <c r="C44" s="17"/>
      <c r="D44" s="18" t="s">
        <v>57</v>
      </c>
    </row>
    <row r="45" spans="1:4" ht="13.5">
      <c r="A45" s="16">
        <v>24</v>
      </c>
      <c r="B45" s="16">
        <f>A45</f>
        <v>24</v>
      </c>
      <c r="C45" s="16">
        <f>C38+A45</f>
        <v>150.7</v>
      </c>
      <c r="D45" s="19" t="s">
        <v>51</v>
      </c>
    </row>
    <row r="46" spans="1:5" ht="27.75">
      <c r="A46" s="10"/>
      <c r="B46" s="11" t="s">
        <v>29</v>
      </c>
      <c r="C46" s="20"/>
      <c r="D46" s="20"/>
      <c r="E46" s="23" t="s">
        <v>69</v>
      </c>
    </row>
    <row r="47" spans="1:5" ht="13.5">
      <c r="A47" s="10"/>
      <c r="B47" s="14" t="s">
        <v>21</v>
      </c>
      <c r="C47" s="21"/>
      <c r="D47" s="21"/>
      <c r="E47" s="23" t="s">
        <v>69</v>
      </c>
    </row>
    <row r="48" spans="1:5" ht="13.5">
      <c r="A48" s="16"/>
      <c r="B48" s="14" t="s">
        <v>30</v>
      </c>
      <c r="C48" s="15"/>
      <c r="D48" s="15"/>
      <c r="E48" s="13"/>
    </row>
    <row r="49" spans="1:5" ht="13.5">
      <c r="A49" s="16"/>
      <c r="B49" s="14" t="s">
        <v>23</v>
      </c>
      <c r="C49" s="15"/>
      <c r="D49" s="15"/>
      <c r="E49" s="13"/>
    </row>
    <row r="50" spans="1:5" ht="13.5">
      <c r="A50" s="16"/>
      <c r="B50" s="22" t="s">
        <v>31</v>
      </c>
      <c r="C50" s="15"/>
      <c r="D50" s="15"/>
      <c r="E50" s="13"/>
    </row>
    <row r="51" spans="1:4" ht="27.75">
      <c r="A51" s="16"/>
      <c r="B51" s="17"/>
      <c r="C51" s="17"/>
      <c r="D51" s="18" t="s">
        <v>58</v>
      </c>
    </row>
    <row r="52" spans="1:4" ht="27.75">
      <c r="A52" s="16">
        <v>12.3</v>
      </c>
      <c r="B52" s="16">
        <f>A52</f>
        <v>12.3</v>
      </c>
      <c r="C52" s="16">
        <f>C45+A52</f>
        <v>163</v>
      </c>
      <c r="D52" s="19" t="s">
        <v>59</v>
      </c>
    </row>
    <row r="53" spans="1:4" ht="13.5">
      <c r="A53" s="16">
        <v>25.1</v>
      </c>
      <c r="B53" s="16">
        <f>B52+A53</f>
        <v>37.400000000000006</v>
      </c>
      <c r="C53" s="16">
        <f>C52+A53</f>
        <v>188.1</v>
      </c>
      <c r="D53" s="19" t="s">
        <v>60</v>
      </c>
    </row>
    <row r="54" spans="1:5" ht="27.75">
      <c r="A54" s="10"/>
      <c r="B54" s="11" t="s">
        <v>32</v>
      </c>
      <c r="C54" s="20"/>
      <c r="D54" s="20"/>
      <c r="E54" s="13"/>
    </row>
    <row r="55" spans="1:5" ht="13.5">
      <c r="A55" s="10"/>
      <c r="B55" s="14" t="s">
        <v>17</v>
      </c>
      <c r="C55" s="21"/>
      <c r="D55" s="21"/>
      <c r="E55" s="13"/>
    </row>
    <row r="56" spans="1:7" ht="40.5">
      <c r="A56" s="16"/>
      <c r="B56" s="14" t="s">
        <v>33</v>
      </c>
      <c r="C56" s="15"/>
      <c r="D56" s="15"/>
      <c r="E56" s="13"/>
      <c r="F56" s="21" t="s">
        <v>71</v>
      </c>
      <c r="G56" s="21"/>
    </row>
    <row r="57" spans="1:7" ht="27.75">
      <c r="A57" s="16"/>
      <c r="B57" s="14" t="s">
        <v>14</v>
      </c>
      <c r="C57" s="15"/>
      <c r="D57" s="15"/>
      <c r="E57" s="13"/>
      <c r="F57" s="21" t="s">
        <v>72</v>
      </c>
      <c r="G57" s="21"/>
    </row>
    <row r="58" spans="1:5" ht="13.5">
      <c r="A58" s="16"/>
      <c r="B58" s="22" t="s">
        <v>34</v>
      </c>
      <c r="C58" s="15"/>
      <c r="D58" s="15"/>
      <c r="E58" s="13"/>
    </row>
    <row r="59" spans="1:4" ht="27.75">
      <c r="A59" s="16"/>
      <c r="B59" s="17"/>
      <c r="C59" s="17"/>
      <c r="D59" s="18" t="s">
        <v>61</v>
      </c>
    </row>
    <row r="60" spans="1:4" ht="27.75">
      <c r="A60" s="16">
        <v>0.8</v>
      </c>
      <c r="B60" s="16">
        <f>A60</f>
        <v>0.8</v>
      </c>
      <c r="C60" s="16">
        <f>C53+A60</f>
        <v>188.9</v>
      </c>
      <c r="D60" s="19" t="s">
        <v>62</v>
      </c>
    </row>
    <row r="61" spans="1:4" ht="13.5">
      <c r="A61" s="16">
        <v>18</v>
      </c>
      <c r="B61" s="16">
        <f>B60+A61</f>
        <v>18.8</v>
      </c>
      <c r="C61" s="16">
        <f>C60+A61</f>
        <v>206.9</v>
      </c>
      <c r="D61" s="19" t="s">
        <v>63</v>
      </c>
    </row>
    <row r="62" spans="1:4" ht="13.5">
      <c r="A62" s="16">
        <v>4.9</v>
      </c>
      <c r="B62" s="16">
        <f>B61+A62</f>
        <v>23.700000000000003</v>
      </c>
      <c r="C62" s="16">
        <f>C61+A62</f>
        <v>211.8</v>
      </c>
      <c r="D62" s="19" t="s">
        <v>64</v>
      </c>
    </row>
    <row r="63" spans="1:5" ht="27.75">
      <c r="A63" s="16">
        <v>0.3</v>
      </c>
      <c r="B63" s="16">
        <f>B62+A63</f>
        <v>24.000000000000004</v>
      </c>
      <c r="C63" s="16">
        <f>C62+A63</f>
        <v>212.10000000000002</v>
      </c>
      <c r="D63" s="19" t="s">
        <v>65</v>
      </c>
      <c r="E63" s="4" t="s">
        <v>69</v>
      </c>
    </row>
    <row r="64" spans="1:5" ht="13.5">
      <c r="A64" s="16">
        <v>1.2</v>
      </c>
      <c r="B64" s="16">
        <f>B63+A64</f>
        <v>25.200000000000003</v>
      </c>
      <c r="C64" s="16">
        <f>C63+A64</f>
        <v>213.3</v>
      </c>
      <c r="D64" s="19" t="s">
        <v>54</v>
      </c>
      <c r="E64" s="4" t="s">
        <v>69</v>
      </c>
    </row>
    <row r="65" spans="1:5" ht="13.5">
      <c r="A65" s="10"/>
      <c r="B65" s="11" t="s">
        <v>35</v>
      </c>
      <c r="C65" s="20"/>
      <c r="D65" s="20"/>
      <c r="E65" s="13"/>
    </row>
    <row r="66" spans="1:5" ht="13.5">
      <c r="A66" s="10"/>
      <c r="B66" s="14" t="s">
        <v>36</v>
      </c>
      <c r="C66" s="21"/>
      <c r="D66" s="21"/>
      <c r="E66" s="13"/>
    </row>
    <row r="67" spans="1:5" ht="13.5">
      <c r="A67" s="16"/>
      <c r="B67" s="14" t="s">
        <v>37</v>
      </c>
      <c r="C67" s="15"/>
      <c r="D67" s="15"/>
      <c r="E67" s="13"/>
    </row>
    <row r="68" spans="1:5" ht="13.5">
      <c r="A68" s="16"/>
      <c r="B68" s="14" t="s">
        <v>14</v>
      </c>
      <c r="C68" s="15"/>
      <c r="D68" s="15"/>
      <c r="E68" s="13"/>
    </row>
    <row r="69" spans="1:5" ht="13.5">
      <c r="A69" s="16"/>
      <c r="B69" s="22" t="s">
        <v>38</v>
      </c>
      <c r="C69" s="15"/>
      <c r="D69" s="15"/>
      <c r="E69" s="13"/>
    </row>
    <row r="70" spans="1:5" ht="27.75">
      <c r="A70" s="16"/>
      <c r="B70" s="17"/>
      <c r="C70" s="17"/>
      <c r="D70" s="18" t="s">
        <v>66</v>
      </c>
      <c r="E70" s="4" t="s">
        <v>69</v>
      </c>
    </row>
    <row r="71" spans="1:4" ht="27.75">
      <c r="A71" s="16">
        <v>0.3</v>
      </c>
      <c r="B71" s="16">
        <f>A71</f>
        <v>0.3</v>
      </c>
      <c r="C71" s="16">
        <f>C64+A71</f>
        <v>213.60000000000002</v>
      </c>
      <c r="D71" s="19" t="s">
        <v>67</v>
      </c>
    </row>
    <row r="72" spans="1:5" ht="13.5">
      <c r="A72" s="16">
        <v>35.6</v>
      </c>
      <c r="B72" s="16">
        <f>B71+A72</f>
        <v>35.9</v>
      </c>
      <c r="C72" s="16">
        <f>+C71+A72</f>
        <v>249.20000000000002</v>
      </c>
      <c r="D72" s="19" t="s">
        <v>68</v>
      </c>
      <c r="E72" s="4" t="s">
        <v>69</v>
      </c>
    </row>
    <row r="73" spans="1:5" ht="13.5">
      <c r="A73" s="10"/>
      <c r="B73" s="11" t="s">
        <v>39</v>
      </c>
      <c r="C73" s="20"/>
      <c r="D73" s="20"/>
      <c r="E73" s="13"/>
    </row>
    <row r="74" spans="1:5" ht="13.5">
      <c r="A74" s="16"/>
      <c r="B74" s="14" t="s">
        <v>40</v>
      </c>
      <c r="C74" s="15"/>
      <c r="D74" s="15"/>
      <c r="E74" s="13"/>
    </row>
    <row r="75" spans="1:5" ht="13.5">
      <c r="A75" s="16"/>
      <c r="B75" s="22" t="s">
        <v>41</v>
      </c>
      <c r="C75" s="15"/>
      <c r="D75" s="15"/>
      <c r="E75" s="13"/>
    </row>
    <row r="76" spans="1:4" ht="13.5">
      <c r="A76" s="4" t="s">
        <v>6</v>
      </c>
      <c r="B76" s="24"/>
      <c r="C76" s="24"/>
      <c r="D76" s="24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