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s\Documents\My Web Sites\azbrevet\public_html\assets\downloads\"/>
    </mc:Choice>
  </mc:AlternateContent>
  <xr:revisionPtr revIDLastSave="0" documentId="13_ncr:1_{334A8E1D-E2C3-4057-904B-F9E41E23916F}" xr6:coauthVersionLast="47" xr6:coauthVersionMax="47" xr10:uidLastSave="{00000000-0000-0000-0000-000000000000}"/>
  <bookViews>
    <workbookView xWindow="-105" yWindow="1935" windowWidth="16710" windowHeight="1365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Start100k">Sheet1!$D$2</definedName>
    <definedName name="Start200k">Sheet1!$D$15</definedName>
    <definedName name="Start300k">Sheet1!$D$2</definedName>
    <definedName name="Start400k">Sheet1!$D$15</definedName>
    <definedName name="Start600k">Sheet1!#REF!</definedName>
    <definedName name="StartTom">Sheet1!$M$35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8" i="1" l="1"/>
  <c r="L37" i="1"/>
  <c r="L35" i="1"/>
  <c r="L34" i="1"/>
  <c r="L10" i="1"/>
  <c r="L4" i="1"/>
  <c r="L7" i="1"/>
  <c r="L9" i="1"/>
  <c r="L11" i="1"/>
  <c r="L12" i="1"/>
  <c r="L13" i="1"/>
  <c r="L17" i="1"/>
  <c r="L18" i="1"/>
  <c r="L20" i="1"/>
  <c r="L23" i="1"/>
  <c r="L24" i="1"/>
  <c r="L25" i="1"/>
  <c r="L26" i="1"/>
  <c r="L27" i="1"/>
  <c r="L28" i="1"/>
  <c r="L29" i="1"/>
  <c r="L30" i="1"/>
  <c r="L31" i="1"/>
  <c r="L33" i="1"/>
  <c r="L36" i="1"/>
  <c r="L39" i="1"/>
  <c r="L40" i="1"/>
  <c r="L41" i="1"/>
  <c r="L42" i="1"/>
  <c r="L43" i="1"/>
  <c r="L44" i="1"/>
</calcChain>
</file>

<file path=xl/sharedStrings.xml><?xml version="1.0" encoding="utf-8"?>
<sst xmlns="http://schemas.openxmlformats.org/spreadsheetml/2006/main" count="274" uniqueCount="194">
  <si>
    <t>Last Name</t>
  </si>
  <si>
    <t>First Name</t>
  </si>
  <si>
    <t>City</t>
  </si>
  <si>
    <t>State</t>
  </si>
  <si>
    <t>RUSA</t>
  </si>
  <si>
    <t>email address</t>
  </si>
  <si>
    <t>AZ</t>
  </si>
  <si>
    <t>Altemus</t>
  </si>
  <si>
    <t>Thomas</t>
  </si>
  <si>
    <t>Tucson</t>
  </si>
  <si>
    <t>altemu5a@aol.com</t>
  </si>
  <si>
    <t>WA</t>
  </si>
  <si>
    <t>EC Phone</t>
  </si>
  <si>
    <t>Mobile</t>
  </si>
  <si>
    <t>Shireen Altemus</t>
  </si>
  <si>
    <t>Finish</t>
  </si>
  <si>
    <t>Total</t>
  </si>
  <si>
    <t>Start time:</t>
  </si>
  <si>
    <t>Peskett</t>
  </si>
  <si>
    <t>Roger</t>
  </si>
  <si>
    <t>rogerpeskett@gmail.com</t>
  </si>
  <si>
    <t>CG Salas</t>
  </si>
  <si>
    <t>(520) 390-1161</t>
  </si>
  <si>
    <t>Atkins</t>
  </si>
  <si>
    <t>Steve</t>
  </si>
  <si>
    <t>Tempe</t>
  </si>
  <si>
    <t>s_atkins@yahoo.com</t>
  </si>
  <si>
    <t>Flagstaff</t>
  </si>
  <si>
    <t>SC</t>
  </si>
  <si>
    <t>Calgary</t>
  </si>
  <si>
    <t>AB</t>
  </si>
  <si>
    <t>McGuire</t>
  </si>
  <si>
    <t>Brian</t>
  </si>
  <si>
    <t>Phoenix</t>
  </si>
  <si>
    <t>bsmcguire@cox.net</t>
  </si>
  <si>
    <t>Oliveira</t>
  </si>
  <si>
    <t>Luciano</t>
  </si>
  <si>
    <t>Chandler</t>
  </si>
  <si>
    <t>oliveira.luciano@gmail.com</t>
  </si>
  <si>
    <t>Philip</t>
  </si>
  <si>
    <t>Sturgill</t>
  </si>
  <si>
    <t>Mike</t>
  </si>
  <si>
    <t>mikesturgill@cox.net</t>
  </si>
  <si>
    <t>Beaton</t>
  </si>
  <si>
    <t>Charles</t>
  </si>
  <si>
    <t>charleybeaton@gmail.com</t>
  </si>
  <si>
    <t>Cindy Sturgill</t>
  </si>
  <si>
    <t>Shirley Hovan</t>
  </si>
  <si>
    <t>(440) 832-0711</t>
  </si>
  <si>
    <t>Patricia Santos</t>
  </si>
  <si>
    <t>(812) 390-9850</t>
  </si>
  <si>
    <t>debby atkins</t>
  </si>
  <si>
    <t>(602) 284-5829</t>
  </si>
  <si>
    <t>Sonja Talley</t>
  </si>
  <si>
    <t>(520) 444-8603</t>
  </si>
  <si>
    <t>Bonnett-Natraj</t>
  </si>
  <si>
    <t>Karen</t>
  </si>
  <si>
    <t>kbonnett56@gmail.com</t>
  </si>
  <si>
    <t>Paul</t>
  </si>
  <si>
    <t>Escamilla</t>
  </si>
  <si>
    <t>Ezekiel</t>
  </si>
  <si>
    <t>Mesa</t>
  </si>
  <si>
    <t>ezekielthemute@gmail.com</t>
  </si>
  <si>
    <t>Kenny</t>
  </si>
  <si>
    <t>Stephen</t>
  </si>
  <si>
    <t>stephenkenny87@gmail.com</t>
  </si>
  <si>
    <t>Goodyear</t>
  </si>
  <si>
    <t>Wollgast</t>
  </si>
  <si>
    <t>Teresa</t>
  </si>
  <si>
    <t>Twollgast@cox.net</t>
  </si>
  <si>
    <t>CA</t>
  </si>
  <si>
    <t>(602) 459-0063</t>
  </si>
  <si>
    <t>Elaine Kenny</t>
  </si>
  <si>
    <t>Krystle Lynn</t>
  </si>
  <si>
    <t>(928) 246-3806</t>
  </si>
  <si>
    <t>Nattu Natraj</t>
  </si>
  <si>
    <t>Lozano</t>
  </si>
  <si>
    <t>Victor</t>
  </si>
  <si>
    <t>vwltk421@gmail.com</t>
  </si>
  <si>
    <t>Victor W Lozano</t>
  </si>
  <si>
    <t>(480) 589-7619</t>
  </si>
  <si>
    <t>North Valley 123k, 200k, 300k 2-04-2023</t>
  </si>
  <si>
    <t>North Valley Pop</t>
  </si>
  <si>
    <t>North Valley 200k</t>
  </si>
  <si>
    <t>North Valley 300k</t>
  </si>
  <si>
    <t>Close</t>
  </si>
  <si>
    <t>Matthew</t>
  </si>
  <si>
    <t>Woodinville</t>
  </si>
  <si>
    <t>close.d.matthew@gmail.com</t>
  </si>
  <si>
    <t>Guevara</t>
  </si>
  <si>
    <t>Coarsegold</t>
  </si>
  <si>
    <t>twindows13@hotmail.com</t>
  </si>
  <si>
    <t>Hartwick</t>
  </si>
  <si>
    <t>thomhartwick@hotmail.com</t>
  </si>
  <si>
    <t>Zabell</t>
  </si>
  <si>
    <t>Howard</t>
  </si>
  <si>
    <t>Granite Bay</t>
  </si>
  <si>
    <t>hzabell@gmail.com</t>
  </si>
  <si>
    <t>Staci Zabell</t>
  </si>
  <si>
    <t>Donna</t>
  </si>
  <si>
    <t>(661) 373-8596</t>
  </si>
  <si>
    <t>Elisabeth Guevara</t>
  </si>
  <si>
    <t>Kitty Close</t>
  </si>
  <si>
    <t>Avramoiu</t>
  </si>
  <si>
    <t>George</t>
  </si>
  <si>
    <t>Amsterdam</t>
  </si>
  <si>
    <t>NL</t>
  </si>
  <si>
    <t>george@avramoiu.ro</t>
  </si>
  <si>
    <t>ANA POPESCU</t>
  </si>
  <si>
    <t>Emergency Cont</t>
  </si>
  <si>
    <t>Mark</t>
  </si>
  <si>
    <t>mwollgast@cox.net</t>
  </si>
  <si>
    <t>(623) 243-2328</t>
  </si>
  <si>
    <t>Mindy Wohl</t>
  </si>
  <si>
    <t>(623) 261-4194</t>
  </si>
  <si>
    <t>Moran</t>
  </si>
  <si>
    <t>Jim</t>
  </si>
  <si>
    <t>jmoran966@gmail.com</t>
  </si>
  <si>
    <t>Julie Moran</t>
  </si>
  <si>
    <t>Klies</t>
  </si>
  <si>
    <t>Connor</t>
  </si>
  <si>
    <t>paul@klies.com</t>
  </si>
  <si>
    <t>Paul Klies</t>
  </si>
  <si>
    <t>Chau Klies</t>
  </si>
  <si>
    <t>Young</t>
  </si>
  <si>
    <t>Jessica</t>
  </si>
  <si>
    <t>York</t>
  </si>
  <si>
    <t>jessandsizzle@gmail.com</t>
  </si>
  <si>
    <t>Conmy</t>
  </si>
  <si>
    <t>Fountain Hills</t>
  </si>
  <si>
    <t>philconmy@yahoo.com</t>
  </si>
  <si>
    <t>Jeaneen Conmy</t>
  </si>
  <si>
    <t>(480) 364-6705</t>
  </si>
  <si>
    <t>Elwood Young</t>
  </si>
  <si>
    <t>Danhaus</t>
  </si>
  <si>
    <t>Wausau</t>
  </si>
  <si>
    <t>WI</t>
  </si>
  <si>
    <t>paul.danhaus@gmail.com</t>
  </si>
  <si>
    <t>Stan Bixby</t>
  </si>
  <si>
    <t>Drzymalski</t>
  </si>
  <si>
    <t>Gary</t>
  </si>
  <si>
    <t>Surprise</t>
  </si>
  <si>
    <t>tee_bird62@yahoo.com</t>
  </si>
  <si>
    <t>NANCY DRZYMALSKI</t>
  </si>
  <si>
    <t>(623) 229-4142</t>
  </si>
  <si>
    <t>Gorman</t>
  </si>
  <si>
    <t>Michael</t>
  </si>
  <si>
    <t>Jersey City</t>
  </si>
  <si>
    <t>NJ</t>
  </si>
  <si>
    <t>MJGormanx@gmail.com</t>
  </si>
  <si>
    <t>(917) 576-6539</t>
  </si>
  <si>
    <t>Akiko Marisa Maeyama</t>
  </si>
  <si>
    <t>Anderson</t>
  </si>
  <si>
    <t>paulganderson@me.com</t>
  </si>
  <si>
    <t>Achilli</t>
  </si>
  <si>
    <t>Andrea</t>
  </si>
  <si>
    <t>achilli@email.arizona.edu</t>
  </si>
  <si>
    <t>Kerri Hickenbottom</t>
  </si>
  <si>
    <t>Garrett</t>
  </si>
  <si>
    <t>Sammamish</t>
  </si>
  <si>
    <t>bikemike2015@gmail.com</t>
  </si>
  <si>
    <t>Mike Garrett</t>
  </si>
  <si>
    <t>(206) 579-1142</t>
  </si>
  <si>
    <t>Salazar</t>
  </si>
  <si>
    <t>Nicole</t>
  </si>
  <si>
    <t>Fort Bliss</t>
  </si>
  <si>
    <t>TX</t>
  </si>
  <si>
    <t>njh179@gmail.com</t>
  </si>
  <si>
    <t>JP Salazar</t>
  </si>
  <si>
    <t>(928) 522-3182</t>
  </si>
  <si>
    <t>Winger</t>
  </si>
  <si>
    <t>Kirk</t>
  </si>
  <si>
    <t>Buckeye</t>
  </si>
  <si>
    <t>kirkwinger24@yahoo.com</t>
  </si>
  <si>
    <t>Tracey Teuber</t>
  </si>
  <si>
    <t>(937) 931-8744</t>
  </si>
  <si>
    <t>krista</t>
  </si>
  <si>
    <t>(403) 850-9729</t>
  </si>
  <si>
    <t>McKinley</t>
  </si>
  <si>
    <t>David</t>
  </si>
  <si>
    <t>Peoria</t>
  </si>
  <si>
    <t>pyramidpeakwireless@cox.net</t>
  </si>
  <si>
    <t>keri mckinley</t>
  </si>
  <si>
    <t>(623) 337-3106</t>
  </si>
  <si>
    <t>Jennifer</t>
  </si>
  <si>
    <t>jennbixby@gmail.com</t>
  </si>
  <si>
    <t>Paul Danhaus</t>
  </si>
  <si>
    <t>!</t>
  </si>
  <si>
    <t>Kloft</t>
  </si>
  <si>
    <t>bktechflower@gmail.com</t>
  </si>
  <si>
    <t>Lisa Kloft</t>
  </si>
  <si>
    <t>(520) 414-9742</t>
  </si>
  <si>
    <t>DNF</t>
  </si>
  <si>
    <t>DNQ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</si>
</sst>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[h]:mm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20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20" fontId="1" fillId="0" borderId="6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/>
    <xf numFmtId="20" fontId="2" fillId="0" borderId="0" xfId="0" applyNumberFormat="1" applyFont="1" applyAlignment="1">
      <alignment vertical="center"/>
    </xf>
    <xf numFmtId="20" fontId="2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tabSelected="1" workbookViewId="0">
      <selection sqref="A1:L1"/>
    </sheetView>
  </sheetViews>
  <sheetFormatPr defaultRowHeight="12.75" x14ac:dyDescent="0.25"/>
  <cols>
    <col min="1" max="1" width="3.140625" style="2" customWidth="1"/>
    <col min="2" max="2" width="12.5703125" style="1" bestFit="1" customWidth="1"/>
    <col min="3" max="3" width="9.5703125" style="1" bestFit="1" customWidth="1"/>
    <col min="4" max="4" width="12" style="2" bestFit="1" customWidth="1"/>
    <col min="5" max="5" width="5.140625" style="2" bestFit="1" customWidth="1"/>
    <col min="6" max="6" width="6" style="2" bestFit="1" customWidth="1"/>
    <col min="7" max="7" width="25.7109375" style="1" bestFit="1" customWidth="1"/>
    <col min="8" max="8" width="14.28515625" style="2" bestFit="1" customWidth="1"/>
    <col min="9" max="9" width="19.85546875" style="2" bestFit="1" customWidth="1"/>
    <col min="10" max="10" width="14.28515625" style="2" bestFit="1" customWidth="1"/>
    <col min="11" max="12" width="5.42578125" style="2" bestFit="1" customWidth="1"/>
    <col min="13" max="16384" width="9.140625" style="1"/>
  </cols>
  <sheetData>
    <row r="1" spans="1:12" ht="16.5" thickBot="1" x14ac:dyDescent="0.3">
      <c r="A1" s="23" t="s">
        <v>81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</row>
    <row r="2" spans="1:12" ht="15" customHeight="1" thickBot="1" x14ac:dyDescent="0.3">
      <c r="A2" s="21" t="s">
        <v>82</v>
      </c>
      <c r="B2" s="22"/>
      <c r="C2" s="14" t="s">
        <v>17</v>
      </c>
      <c r="D2" s="15">
        <v>0.29166666666666669</v>
      </c>
      <c r="G2" s="13"/>
      <c r="H2" s="8"/>
      <c r="J2" s="8"/>
    </row>
    <row r="3" spans="1:12" x14ac:dyDescent="0.25">
      <c r="A3" s="16"/>
      <c r="B3" s="10" t="s">
        <v>0</v>
      </c>
      <c r="C3" s="10" t="s">
        <v>1</v>
      </c>
      <c r="D3" s="10" t="s">
        <v>2</v>
      </c>
      <c r="E3" s="3" t="s">
        <v>3</v>
      </c>
      <c r="F3" s="3" t="s">
        <v>4</v>
      </c>
      <c r="G3" s="3" t="s">
        <v>5</v>
      </c>
      <c r="H3" s="3" t="s">
        <v>13</v>
      </c>
      <c r="I3" s="4" t="s">
        <v>109</v>
      </c>
      <c r="J3" s="3" t="s">
        <v>12</v>
      </c>
      <c r="K3" s="3" t="s">
        <v>15</v>
      </c>
      <c r="L3" s="3" t="s">
        <v>16</v>
      </c>
    </row>
    <row r="4" spans="1:12" x14ac:dyDescent="0.25">
      <c r="A4" s="16"/>
      <c r="B4" s="5" t="s">
        <v>128</v>
      </c>
      <c r="C4" s="5" t="s">
        <v>39</v>
      </c>
      <c r="D4" s="7" t="s">
        <v>129</v>
      </c>
      <c r="E4" s="7" t="s">
        <v>6</v>
      </c>
      <c r="F4" s="7">
        <v>13522</v>
      </c>
      <c r="G4" s="5" t="s">
        <v>130</v>
      </c>
      <c r="H4" s="6">
        <v>9496366038</v>
      </c>
      <c r="I4" s="7" t="s">
        <v>131</v>
      </c>
      <c r="J4" s="6" t="s">
        <v>132</v>
      </c>
      <c r="K4" s="12">
        <v>0.47569444444444442</v>
      </c>
      <c r="L4" s="9">
        <f t="shared" ref="L4:L13" si="0">K4-Start100k</f>
        <v>0.18402777777777773</v>
      </c>
    </row>
    <row r="5" spans="1:12" x14ac:dyDescent="0.25">
      <c r="A5" s="16"/>
      <c r="B5" s="5" t="s">
        <v>139</v>
      </c>
      <c r="C5" s="5" t="s">
        <v>140</v>
      </c>
      <c r="D5" s="7" t="s">
        <v>141</v>
      </c>
      <c r="E5" s="7" t="s">
        <v>6</v>
      </c>
      <c r="F5" s="7">
        <v>15975</v>
      </c>
      <c r="G5" s="5" t="s">
        <v>142</v>
      </c>
      <c r="H5" s="6">
        <v>4804142112</v>
      </c>
      <c r="I5" s="7" t="s">
        <v>143</v>
      </c>
      <c r="J5" s="6" t="s">
        <v>144</v>
      </c>
      <c r="K5" s="20" t="s">
        <v>193</v>
      </c>
      <c r="L5" s="20" t="s">
        <v>193</v>
      </c>
    </row>
    <row r="6" spans="1:12" x14ac:dyDescent="0.25">
      <c r="A6" s="7"/>
      <c r="B6" s="5" t="s">
        <v>76</v>
      </c>
      <c r="C6" s="5" t="s">
        <v>77</v>
      </c>
      <c r="D6" s="7" t="s">
        <v>66</v>
      </c>
      <c r="E6" s="7" t="s">
        <v>6</v>
      </c>
      <c r="F6" s="7">
        <v>15922</v>
      </c>
      <c r="G6" s="5" t="s">
        <v>78</v>
      </c>
      <c r="H6" s="6">
        <v>4804162180</v>
      </c>
      <c r="I6" s="7" t="s">
        <v>79</v>
      </c>
      <c r="J6" s="6" t="s">
        <v>80</v>
      </c>
      <c r="K6" s="20" t="s">
        <v>192</v>
      </c>
      <c r="L6" s="20" t="s">
        <v>192</v>
      </c>
    </row>
    <row r="7" spans="1:12" x14ac:dyDescent="0.25">
      <c r="A7" s="7"/>
      <c r="B7" s="5" t="s">
        <v>31</v>
      </c>
      <c r="C7" s="5" t="s">
        <v>32</v>
      </c>
      <c r="D7" s="7" t="s">
        <v>33</v>
      </c>
      <c r="E7" s="7" t="s">
        <v>6</v>
      </c>
      <c r="F7" s="7">
        <v>7406</v>
      </c>
      <c r="G7" s="5" t="s">
        <v>34</v>
      </c>
      <c r="H7" s="6">
        <v>6024108091</v>
      </c>
      <c r="I7" s="7" t="s">
        <v>53</v>
      </c>
      <c r="J7" s="6" t="s">
        <v>71</v>
      </c>
      <c r="K7" s="12">
        <v>0.47986111111111113</v>
      </c>
      <c r="L7" s="9">
        <f t="shared" si="0"/>
        <v>0.18819444444444444</v>
      </c>
    </row>
    <row r="8" spans="1:12" x14ac:dyDescent="0.2">
      <c r="A8" s="7" t="s">
        <v>187</v>
      </c>
      <c r="B8" s="5" t="s">
        <v>178</v>
      </c>
      <c r="C8" s="5" t="s">
        <v>179</v>
      </c>
      <c r="D8" s="7" t="s">
        <v>180</v>
      </c>
      <c r="E8" s="7" t="s">
        <v>6</v>
      </c>
      <c r="F8" s="7">
        <v>15967</v>
      </c>
      <c r="G8" s="18" t="s">
        <v>181</v>
      </c>
      <c r="H8" s="6">
        <v>6233419224</v>
      </c>
      <c r="I8" s="7" t="s">
        <v>182</v>
      </c>
      <c r="J8" s="6" t="s">
        <v>183</v>
      </c>
      <c r="K8" s="20" t="s">
        <v>192</v>
      </c>
      <c r="L8" s="20" t="s">
        <v>192</v>
      </c>
    </row>
    <row r="9" spans="1:12" x14ac:dyDescent="0.25">
      <c r="A9" s="7"/>
      <c r="B9" s="5" t="s">
        <v>115</v>
      </c>
      <c r="C9" s="5" t="s">
        <v>116</v>
      </c>
      <c r="D9" s="7" t="s">
        <v>66</v>
      </c>
      <c r="E9" s="7" t="s">
        <v>6</v>
      </c>
      <c r="F9" s="7">
        <v>15956</v>
      </c>
      <c r="G9" s="5" t="s">
        <v>117</v>
      </c>
      <c r="H9" s="6">
        <v>3128237783</v>
      </c>
      <c r="I9" s="7" t="s">
        <v>118</v>
      </c>
      <c r="J9" s="6">
        <v>6307816093</v>
      </c>
      <c r="K9" s="12">
        <v>0.50972222222222219</v>
      </c>
      <c r="L9" s="9">
        <f t="shared" si="0"/>
        <v>0.2180555555555555</v>
      </c>
    </row>
    <row r="10" spans="1:12" x14ac:dyDescent="0.25">
      <c r="A10" s="16"/>
      <c r="B10" s="11" t="s">
        <v>35</v>
      </c>
      <c r="C10" s="11" t="s">
        <v>36</v>
      </c>
      <c r="D10" s="16" t="s">
        <v>37</v>
      </c>
      <c r="E10" s="7" t="s">
        <v>6</v>
      </c>
      <c r="F10" s="7">
        <v>10043</v>
      </c>
      <c r="G10" s="5" t="s">
        <v>38</v>
      </c>
      <c r="H10" s="6">
        <v>8126030308</v>
      </c>
      <c r="I10" s="7" t="s">
        <v>49</v>
      </c>
      <c r="J10" s="6" t="s">
        <v>50</v>
      </c>
      <c r="K10" s="12">
        <v>0.52430555555555558</v>
      </c>
      <c r="L10" s="9">
        <f t="shared" si="0"/>
        <v>0.2326388888888889</v>
      </c>
    </row>
    <row r="11" spans="1:12" x14ac:dyDescent="0.25">
      <c r="A11" s="7"/>
      <c r="B11" s="5" t="s">
        <v>40</v>
      </c>
      <c r="C11" s="5" t="s">
        <v>41</v>
      </c>
      <c r="D11" s="7" t="s">
        <v>33</v>
      </c>
      <c r="E11" s="7" t="s">
        <v>6</v>
      </c>
      <c r="F11" s="7">
        <v>1847</v>
      </c>
      <c r="G11" s="5" t="s">
        <v>42</v>
      </c>
      <c r="H11" s="6">
        <v>6027022132</v>
      </c>
      <c r="I11" s="7" t="s">
        <v>46</v>
      </c>
      <c r="J11" s="6">
        <v>6024050516</v>
      </c>
      <c r="K11" s="12">
        <v>0.47986111111111113</v>
      </c>
      <c r="L11" s="9">
        <f t="shared" si="0"/>
        <v>0.18819444444444444</v>
      </c>
    </row>
    <row r="12" spans="1:12" x14ac:dyDescent="0.25">
      <c r="A12" s="7"/>
      <c r="B12" s="5" t="s">
        <v>67</v>
      </c>
      <c r="C12" s="5" t="s">
        <v>110</v>
      </c>
      <c r="D12" s="7" t="s">
        <v>66</v>
      </c>
      <c r="E12" s="7" t="s">
        <v>6</v>
      </c>
      <c r="F12" s="7">
        <v>15955</v>
      </c>
      <c r="G12" s="5" t="s">
        <v>111</v>
      </c>
      <c r="H12" s="6" t="s">
        <v>112</v>
      </c>
      <c r="I12" s="7" t="s">
        <v>113</v>
      </c>
      <c r="J12" s="6">
        <v>6122813894</v>
      </c>
      <c r="K12" s="12">
        <v>0.5083333333333333</v>
      </c>
      <c r="L12" s="9">
        <f t="shared" si="0"/>
        <v>0.21666666666666662</v>
      </c>
    </row>
    <row r="13" spans="1:12" x14ac:dyDescent="0.25">
      <c r="A13" s="7"/>
      <c r="B13" s="5" t="s">
        <v>67</v>
      </c>
      <c r="C13" s="5" t="s">
        <v>68</v>
      </c>
      <c r="D13" s="7" t="s">
        <v>66</v>
      </c>
      <c r="E13" s="7" t="s">
        <v>6</v>
      </c>
      <c r="F13" s="7">
        <v>15917</v>
      </c>
      <c r="G13" s="5" t="s">
        <v>69</v>
      </c>
      <c r="H13" s="6" t="s">
        <v>114</v>
      </c>
      <c r="I13" s="7" t="s">
        <v>113</v>
      </c>
      <c r="J13" s="6">
        <v>6122813894</v>
      </c>
      <c r="K13" s="12">
        <v>0.5083333333333333</v>
      </c>
      <c r="L13" s="9">
        <f t="shared" si="0"/>
        <v>0.21666666666666662</v>
      </c>
    </row>
    <row r="14" spans="1:12" ht="13.5" thickBot="1" x14ac:dyDescent="0.3">
      <c r="G14" s="13"/>
      <c r="H14" s="8"/>
      <c r="J14" s="8"/>
    </row>
    <row r="15" spans="1:12" ht="15" customHeight="1" thickBot="1" x14ac:dyDescent="0.3">
      <c r="A15" s="21" t="s">
        <v>83</v>
      </c>
      <c r="B15" s="22"/>
      <c r="C15" s="14" t="s">
        <v>17</v>
      </c>
      <c r="D15" s="15">
        <v>0.29166666666666669</v>
      </c>
      <c r="G15" s="13"/>
      <c r="H15" s="8"/>
      <c r="J15" s="8"/>
    </row>
    <row r="16" spans="1:12" ht="15" customHeight="1" x14ac:dyDescent="0.25">
      <c r="A16" s="16"/>
      <c r="B16" s="11" t="s">
        <v>134</v>
      </c>
      <c r="C16" s="11" t="s">
        <v>184</v>
      </c>
      <c r="D16" s="16" t="s">
        <v>135</v>
      </c>
      <c r="E16" s="7" t="s">
        <v>136</v>
      </c>
      <c r="F16" s="7">
        <v>8700</v>
      </c>
      <c r="G16" s="5" t="s">
        <v>185</v>
      </c>
      <c r="H16" s="6">
        <v>5179271487</v>
      </c>
      <c r="I16" s="7" t="s">
        <v>186</v>
      </c>
      <c r="J16" s="6">
        <v>7155718091</v>
      </c>
      <c r="K16" s="20" t="s">
        <v>192</v>
      </c>
      <c r="L16" s="20" t="s">
        <v>192</v>
      </c>
    </row>
    <row r="17" spans="1:12" ht="15" customHeight="1" x14ac:dyDescent="0.25">
      <c r="A17" s="16"/>
      <c r="B17" s="11" t="s">
        <v>145</v>
      </c>
      <c r="C17" s="11" t="s">
        <v>146</v>
      </c>
      <c r="D17" s="16" t="s">
        <v>147</v>
      </c>
      <c r="E17" s="7" t="s">
        <v>148</v>
      </c>
      <c r="F17" s="7">
        <v>9827</v>
      </c>
      <c r="G17" s="5" t="s">
        <v>149</v>
      </c>
      <c r="H17" s="6">
        <v>6463223693</v>
      </c>
      <c r="I17" s="7" t="s">
        <v>151</v>
      </c>
      <c r="J17" s="6" t="s">
        <v>150</v>
      </c>
      <c r="K17" s="12">
        <v>0.69374999999999998</v>
      </c>
      <c r="L17" s="9">
        <f>K17-Start200k</f>
        <v>0.40208333333333329</v>
      </c>
    </row>
    <row r="18" spans="1:12" ht="15" customHeight="1" x14ac:dyDescent="0.25">
      <c r="A18" s="16"/>
      <c r="B18" s="11" t="s">
        <v>188</v>
      </c>
      <c r="C18" s="11" t="s">
        <v>32</v>
      </c>
      <c r="D18" s="16" t="s">
        <v>33</v>
      </c>
      <c r="E18" s="7" t="s">
        <v>6</v>
      </c>
      <c r="F18" s="7">
        <v>13538</v>
      </c>
      <c r="G18" s="5" t="s">
        <v>189</v>
      </c>
      <c r="H18" s="6">
        <v>6027029793</v>
      </c>
      <c r="I18" s="7" t="s">
        <v>190</v>
      </c>
      <c r="J18" s="6">
        <v>4802212455</v>
      </c>
      <c r="K18" s="12">
        <v>0.62291666666666667</v>
      </c>
      <c r="L18" s="9">
        <f>K18-Start200k</f>
        <v>0.33124999999999999</v>
      </c>
    </row>
    <row r="19" spans="1:12" x14ac:dyDescent="0.25">
      <c r="A19" s="16"/>
      <c r="B19" s="11" t="s">
        <v>163</v>
      </c>
      <c r="C19" s="11" t="s">
        <v>164</v>
      </c>
      <c r="D19" s="16" t="s">
        <v>165</v>
      </c>
      <c r="E19" s="7" t="s">
        <v>166</v>
      </c>
      <c r="F19" s="7">
        <v>15828</v>
      </c>
      <c r="G19" s="5" t="s">
        <v>167</v>
      </c>
      <c r="H19" s="6">
        <v>5058506372</v>
      </c>
      <c r="I19" s="7" t="s">
        <v>168</v>
      </c>
      <c r="J19" s="6" t="s">
        <v>169</v>
      </c>
      <c r="K19" s="20" t="s">
        <v>192</v>
      </c>
      <c r="L19" s="20" t="s">
        <v>192</v>
      </c>
    </row>
    <row r="20" spans="1:12" x14ac:dyDescent="0.25">
      <c r="A20" s="7"/>
      <c r="B20" s="5" t="s">
        <v>40</v>
      </c>
      <c r="C20" s="5" t="s">
        <v>41</v>
      </c>
      <c r="D20" s="7" t="s">
        <v>33</v>
      </c>
      <c r="E20" s="7" t="s">
        <v>6</v>
      </c>
      <c r="F20" s="7">
        <v>1847</v>
      </c>
      <c r="G20" s="5" t="s">
        <v>42</v>
      </c>
      <c r="H20" s="6">
        <v>6027022132</v>
      </c>
      <c r="I20" s="7" t="s">
        <v>46</v>
      </c>
      <c r="J20" s="6">
        <v>6024050516</v>
      </c>
      <c r="K20" s="12">
        <v>0.62291666666666667</v>
      </c>
      <c r="L20" s="9">
        <f>K20-Start200k</f>
        <v>0.33124999999999999</v>
      </c>
    </row>
    <row r="21" spans="1:12" ht="13.5" thickBot="1" x14ac:dyDescent="0.3"/>
    <row r="22" spans="1:12" ht="13.5" thickBot="1" x14ac:dyDescent="0.3">
      <c r="A22" s="21" t="s">
        <v>84</v>
      </c>
      <c r="B22" s="22"/>
      <c r="C22" s="14" t="s">
        <v>17</v>
      </c>
      <c r="D22" s="15">
        <v>0.29166666666666669</v>
      </c>
    </row>
    <row r="23" spans="1:12" x14ac:dyDescent="0.25">
      <c r="A23" s="16"/>
      <c r="B23" s="11" t="s">
        <v>154</v>
      </c>
      <c r="C23" s="11" t="s">
        <v>155</v>
      </c>
      <c r="D23" s="16" t="s">
        <v>9</v>
      </c>
      <c r="E23" s="7" t="s">
        <v>6</v>
      </c>
      <c r="F23" s="7">
        <v>5941</v>
      </c>
      <c r="G23" s="5" t="s">
        <v>156</v>
      </c>
      <c r="H23" s="6">
        <v>7758431816</v>
      </c>
      <c r="I23" s="7" t="s">
        <v>157</v>
      </c>
      <c r="J23" s="6">
        <v>7758130213</v>
      </c>
      <c r="K23" s="12">
        <v>0.76666666666666661</v>
      </c>
      <c r="L23" s="9">
        <f t="shared" ref="L23:L44" si="1">K23-Start300k</f>
        <v>0.47499999999999992</v>
      </c>
    </row>
    <row r="24" spans="1:12" ht="15" x14ac:dyDescent="0.25">
      <c r="A24" s="16"/>
      <c r="B24" s="11" t="s">
        <v>7</v>
      </c>
      <c r="C24" s="11" t="s">
        <v>8</v>
      </c>
      <c r="D24" s="16" t="s">
        <v>9</v>
      </c>
      <c r="E24" s="7" t="s">
        <v>6</v>
      </c>
      <c r="F24" s="7">
        <v>4464</v>
      </c>
      <c r="G24" t="s">
        <v>10</v>
      </c>
      <c r="H24" s="6">
        <v>5208204524</v>
      </c>
      <c r="I24" s="7" t="s">
        <v>14</v>
      </c>
      <c r="J24" s="6" t="s">
        <v>54</v>
      </c>
      <c r="K24" s="12">
        <v>0.88541666666666663</v>
      </c>
      <c r="L24" s="9">
        <f t="shared" si="1"/>
        <v>0.59375</v>
      </c>
    </row>
    <row r="25" spans="1:12" x14ac:dyDescent="0.25">
      <c r="A25" s="16"/>
      <c r="B25" s="11" t="s">
        <v>152</v>
      </c>
      <c r="C25" s="11" t="s">
        <v>58</v>
      </c>
      <c r="D25" s="16" t="s">
        <v>29</v>
      </c>
      <c r="E25" s="7" t="s">
        <v>30</v>
      </c>
      <c r="F25" s="7">
        <v>15302</v>
      </c>
      <c r="G25" s="5" t="s">
        <v>153</v>
      </c>
      <c r="H25" s="6">
        <v>4035124472</v>
      </c>
      <c r="I25" s="7" t="s">
        <v>176</v>
      </c>
      <c r="J25" s="6" t="s">
        <v>177</v>
      </c>
      <c r="K25" s="12">
        <v>0.80625000000000002</v>
      </c>
      <c r="L25" s="9">
        <f t="shared" si="1"/>
        <v>0.51458333333333339</v>
      </c>
    </row>
    <row r="26" spans="1:12" x14ac:dyDescent="0.25">
      <c r="A26" s="7"/>
      <c r="B26" s="5" t="s">
        <v>23</v>
      </c>
      <c r="C26" s="5" t="s">
        <v>24</v>
      </c>
      <c r="D26" s="7" t="s">
        <v>25</v>
      </c>
      <c r="E26" s="7" t="s">
        <v>6</v>
      </c>
      <c r="F26" s="7">
        <v>3359</v>
      </c>
      <c r="G26" s="5" t="s">
        <v>26</v>
      </c>
      <c r="H26" s="6">
        <v>6025495331</v>
      </c>
      <c r="I26" s="7" t="s">
        <v>51</v>
      </c>
      <c r="J26" s="6" t="s">
        <v>52</v>
      </c>
      <c r="K26" s="12">
        <v>0.91388888888888886</v>
      </c>
      <c r="L26" s="9">
        <f t="shared" si="1"/>
        <v>0.62222222222222223</v>
      </c>
    </row>
    <row r="27" spans="1:12" x14ac:dyDescent="0.25">
      <c r="A27" s="7"/>
      <c r="B27" s="5" t="s">
        <v>103</v>
      </c>
      <c r="C27" s="5" t="s">
        <v>104</v>
      </c>
      <c r="D27" s="7" t="s">
        <v>105</v>
      </c>
      <c r="E27" s="7" t="s">
        <v>106</v>
      </c>
      <c r="F27" s="7">
        <v>15938</v>
      </c>
      <c r="G27" s="5" t="s">
        <v>107</v>
      </c>
      <c r="H27" s="6">
        <v>31640869905</v>
      </c>
      <c r="I27" s="7" t="s">
        <v>108</v>
      </c>
      <c r="J27" s="6">
        <v>31611277011</v>
      </c>
      <c r="K27" s="12">
        <v>0.9555555555555556</v>
      </c>
      <c r="L27" s="9">
        <f t="shared" si="1"/>
        <v>0.66388888888888897</v>
      </c>
    </row>
    <row r="28" spans="1:12" x14ac:dyDescent="0.25">
      <c r="A28" s="7"/>
      <c r="B28" s="5" t="s">
        <v>43</v>
      </c>
      <c r="C28" s="5" t="s">
        <v>44</v>
      </c>
      <c r="D28" s="7" t="s">
        <v>9</v>
      </c>
      <c r="E28" s="7" t="s">
        <v>6</v>
      </c>
      <c r="F28" s="7">
        <v>13725</v>
      </c>
      <c r="G28" s="5" t="s">
        <v>45</v>
      </c>
      <c r="H28" s="6" t="s">
        <v>191</v>
      </c>
      <c r="I28" s="7" t="s">
        <v>47</v>
      </c>
      <c r="J28" s="6" t="s">
        <v>48</v>
      </c>
      <c r="K28" s="12">
        <v>0.85763888888888884</v>
      </c>
      <c r="L28" s="9">
        <f t="shared" si="1"/>
        <v>0.5659722222222221</v>
      </c>
    </row>
    <row r="29" spans="1:12" x14ac:dyDescent="0.25">
      <c r="A29" s="7"/>
      <c r="B29" s="11" t="s">
        <v>55</v>
      </c>
      <c r="C29" s="11" t="s">
        <v>56</v>
      </c>
      <c r="D29" s="16" t="s">
        <v>27</v>
      </c>
      <c r="E29" s="7" t="s">
        <v>6</v>
      </c>
      <c r="F29" s="7">
        <v>1260</v>
      </c>
      <c r="G29" s="5" t="s">
        <v>57</v>
      </c>
      <c r="H29" s="6">
        <v>9162025583</v>
      </c>
      <c r="I29" s="7" t="s">
        <v>75</v>
      </c>
      <c r="J29" s="6">
        <v>9168325331</v>
      </c>
      <c r="K29" s="12">
        <v>0.86319444444444438</v>
      </c>
      <c r="L29" s="9">
        <f t="shared" si="1"/>
        <v>0.57152777777777763</v>
      </c>
    </row>
    <row r="30" spans="1:12" x14ac:dyDescent="0.25">
      <c r="A30" s="7"/>
      <c r="B30" s="5" t="s">
        <v>85</v>
      </c>
      <c r="C30" s="5" t="s">
        <v>86</v>
      </c>
      <c r="D30" s="7" t="s">
        <v>87</v>
      </c>
      <c r="E30" s="7" t="s">
        <v>11</v>
      </c>
      <c r="F30" s="7">
        <v>14101</v>
      </c>
      <c r="G30" s="5" t="s">
        <v>88</v>
      </c>
      <c r="H30" s="6">
        <v>4252863688</v>
      </c>
      <c r="I30" s="7" t="s">
        <v>102</v>
      </c>
      <c r="J30" s="6">
        <v>4259220974</v>
      </c>
      <c r="K30" s="12">
        <v>0.81597222222222221</v>
      </c>
      <c r="L30" s="9">
        <f t="shared" si="1"/>
        <v>0.52430555555555558</v>
      </c>
    </row>
    <row r="31" spans="1:12" x14ac:dyDescent="0.25">
      <c r="A31" s="7"/>
      <c r="B31" s="5" t="s">
        <v>134</v>
      </c>
      <c r="C31" s="5" t="s">
        <v>58</v>
      </c>
      <c r="D31" s="7" t="s">
        <v>135</v>
      </c>
      <c r="E31" s="7" t="s">
        <v>136</v>
      </c>
      <c r="F31" s="7">
        <v>1940</v>
      </c>
      <c r="G31" s="5" t="s">
        <v>137</v>
      </c>
      <c r="H31" s="6">
        <v>7155718091</v>
      </c>
      <c r="I31" s="7" t="s">
        <v>138</v>
      </c>
      <c r="J31" s="6">
        <v>5179272928</v>
      </c>
      <c r="K31" s="12">
        <v>0.90625</v>
      </c>
      <c r="L31" s="9">
        <f t="shared" si="1"/>
        <v>0.61458333333333326</v>
      </c>
    </row>
    <row r="32" spans="1:12" x14ac:dyDescent="0.25">
      <c r="A32" s="7"/>
      <c r="B32" s="5" t="s">
        <v>59</v>
      </c>
      <c r="C32" s="5" t="s">
        <v>60</v>
      </c>
      <c r="D32" s="7" t="s">
        <v>61</v>
      </c>
      <c r="E32" s="7" t="s">
        <v>6</v>
      </c>
      <c r="F32" s="7">
        <v>13412</v>
      </c>
      <c r="G32" s="5" t="s">
        <v>62</v>
      </c>
      <c r="H32" s="6">
        <v>9285809823</v>
      </c>
      <c r="I32" s="7" t="s">
        <v>73</v>
      </c>
      <c r="J32" s="6" t="s">
        <v>74</v>
      </c>
      <c r="K32" s="20" t="s">
        <v>192</v>
      </c>
      <c r="L32" s="20" t="s">
        <v>192</v>
      </c>
    </row>
    <row r="33" spans="1:13" x14ac:dyDescent="0.25">
      <c r="A33" s="7"/>
      <c r="B33" s="5" t="s">
        <v>158</v>
      </c>
      <c r="C33" s="5" t="s">
        <v>146</v>
      </c>
      <c r="D33" s="7" t="s">
        <v>159</v>
      </c>
      <c r="E33" s="7" t="s">
        <v>11</v>
      </c>
      <c r="F33" s="7">
        <v>11701</v>
      </c>
      <c r="G33" s="5" t="s">
        <v>160</v>
      </c>
      <c r="H33" s="6">
        <v>4252416226</v>
      </c>
      <c r="I33" s="7" t="s">
        <v>161</v>
      </c>
      <c r="J33" s="6" t="s">
        <v>162</v>
      </c>
      <c r="K33" s="12">
        <v>0.79027777777777775</v>
      </c>
      <c r="L33" s="9">
        <f t="shared" si="1"/>
        <v>0.49861111111111106</v>
      </c>
    </row>
    <row r="34" spans="1:13" x14ac:dyDescent="0.25">
      <c r="A34" s="7"/>
      <c r="B34" s="5" t="s">
        <v>89</v>
      </c>
      <c r="C34" s="5" t="s">
        <v>8</v>
      </c>
      <c r="D34" s="7" t="s">
        <v>90</v>
      </c>
      <c r="E34" s="7" t="s">
        <v>70</v>
      </c>
      <c r="F34" s="7">
        <v>9538</v>
      </c>
      <c r="G34" s="5" t="s">
        <v>91</v>
      </c>
      <c r="H34" s="6">
        <v>5597601222</v>
      </c>
      <c r="I34" s="7" t="s">
        <v>101</v>
      </c>
      <c r="J34" s="6">
        <v>5597603224</v>
      </c>
      <c r="K34" s="12">
        <v>0.87777777777777777</v>
      </c>
      <c r="L34" s="9">
        <f t="shared" si="1"/>
        <v>0.58611111111111103</v>
      </c>
    </row>
    <row r="35" spans="1:13" x14ac:dyDescent="0.25">
      <c r="A35" s="7"/>
      <c r="B35" s="5" t="s">
        <v>92</v>
      </c>
      <c r="C35" s="17" t="s">
        <v>8</v>
      </c>
      <c r="D35" s="7" t="s">
        <v>9</v>
      </c>
      <c r="E35" s="7" t="s">
        <v>6</v>
      </c>
      <c r="F35" s="5">
        <v>13425</v>
      </c>
      <c r="G35" s="17" t="s">
        <v>93</v>
      </c>
      <c r="H35" s="6">
        <v>8187200866</v>
      </c>
      <c r="I35" s="7" t="s">
        <v>99</v>
      </c>
      <c r="J35" s="6" t="s">
        <v>100</v>
      </c>
      <c r="K35" s="12">
        <v>0.80833333333333324</v>
      </c>
      <c r="L35" s="9">
        <f>K35-StartTom</f>
        <v>0.47499999999999992</v>
      </c>
      <c r="M35" s="19">
        <v>0.33333333333333331</v>
      </c>
    </row>
    <row r="36" spans="1:13" x14ac:dyDescent="0.25">
      <c r="A36" s="7"/>
      <c r="B36" s="5" t="s">
        <v>63</v>
      </c>
      <c r="C36" s="17" t="s">
        <v>64</v>
      </c>
      <c r="D36" s="7" t="s">
        <v>29</v>
      </c>
      <c r="E36" s="7" t="s">
        <v>30</v>
      </c>
      <c r="F36" s="5">
        <v>11376</v>
      </c>
      <c r="G36" s="17" t="s">
        <v>65</v>
      </c>
      <c r="H36" s="6">
        <v>5203230843</v>
      </c>
      <c r="I36" s="7" t="s">
        <v>72</v>
      </c>
      <c r="J36" s="6">
        <v>5203133722</v>
      </c>
      <c r="K36" s="12">
        <v>0.80625000000000002</v>
      </c>
      <c r="L36" s="9">
        <f t="shared" si="1"/>
        <v>0.51458333333333339</v>
      </c>
    </row>
    <row r="37" spans="1:13" x14ac:dyDescent="0.25">
      <c r="A37" s="7"/>
      <c r="B37" s="5" t="s">
        <v>119</v>
      </c>
      <c r="C37" s="17" t="s">
        <v>120</v>
      </c>
      <c r="D37" s="7" t="s">
        <v>87</v>
      </c>
      <c r="E37" s="7" t="s">
        <v>11</v>
      </c>
      <c r="F37" s="5">
        <v>15012</v>
      </c>
      <c r="G37" s="17" t="s">
        <v>121</v>
      </c>
      <c r="H37" s="6">
        <v>4252197497</v>
      </c>
      <c r="I37" s="7" t="s">
        <v>122</v>
      </c>
      <c r="J37" s="6">
        <v>2068903205</v>
      </c>
      <c r="K37" s="12">
        <v>1.1111111111111112E-2</v>
      </c>
      <c r="L37" s="9">
        <f>K37-Start300k+1</f>
        <v>0.71944444444444444</v>
      </c>
    </row>
    <row r="38" spans="1:13" x14ac:dyDescent="0.25">
      <c r="A38" s="7"/>
      <c r="B38" s="5" t="s">
        <v>119</v>
      </c>
      <c r="C38" s="17" t="s">
        <v>58</v>
      </c>
      <c r="D38" s="7" t="s">
        <v>87</v>
      </c>
      <c r="E38" s="7" t="s">
        <v>11</v>
      </c>
      <c r="F38" s="5">
        <v>12587</v>
      </c>
      <c r="G38" s="17" t="s">
        <v>121</v>
      </c>
      <c r="H38" s="6">
        <v>2068903205</v>
      </c>
      <c r="I38" s="7" t="s">
        <v>123</v>
      </c>
      <c r="J38" s="6">
        <v>2069546028</v>
      </c>
      <c r="K38" s="12">
        <v>1.1111111111111112E-2</v>
      </c>
      <c r="L38" s="9">
        <f>K38-Start300k+1</f>
        <v>0.71944444444444444</v>
      </c>
    </row>
    <row r="39" spans="1:13" x14ac:dyDescent="0.25">
      <c r="A39" s="7"/>
      <c r="B39" s="5" t="s">
        <v>31</v>
      </c>
      <c r="C39" s="5" t="s">
        <v>32</v>
      </c>
      <c r="D39" s="7" t="s">
        <v>33</v>
      </c>
      <c r="E39" s="7" t="s">
        <v>6</v>
      </c>
      <c r="F39" s="7">
        <v>7406</v>
      </c>
      <c r="G39" s="5" t="s">
        <v>34</v>
      </c>
      <c r="H39" s="6">
        <v>6024108091</v>
      </c>
      <c r="I39" s="7" t="s">
        <v>53</v>
      </c>
      <c r="J39" s="6" t="s">
        <v>71</v>
      </c>
      <c r="K39" s="12">
        <v>0.83611111111111114</v>
      </c>
      <c r="L39" s="9">
        <f t="shared" si="1"/>
        <v>0.54444444444444451</v>
      </c>
    </row>
    <row r="40" spans="1:13" x14ac:dyDescent="0.25">
      <c r="A40" s="7"/>
      <c r="B40" s="5" t="s">
        <v>18</v>
      </c>
      <c r="C40" s="5" t="s">
        <v>19</v>
      </c>
      <c r="D40" s="7" t="s">
        <v>9</v>
      </c>
      <c r="E40" s="7" t="s">
        <v>6</v>
      </c>
      <c r="F40" s="7">
        <v>3726</v>
      </c>
      <c r="G40" s="5" t="s">
        <v>20</v>
      </c>
      <c r="H40" s="6">
        <v>5202564029</v>
      </c>
      <c r="I40" s="7" t="s">
        <v>21</v>
      </c>
      <c r="J40" s="6" t="s">
        <v>22</v>
      </c>
      <c r="K40" s="12">
        <v>0.86944444444444446</v>
      </c>
      <c r="L40" s="9">
        <f t="shared" si="1"/>
        <v>0.57777777777777772</v>
      </c>
    </row>
    <row r="41" spans="1:13" x14ac:dyDescent="0.25">
      <c r="A41" s="7"/>
      <c r="B41" s="5" t="s">
        <v>40</v>
      </c>
      <c r="C41" s="5" t="s">
        <v>41</v>
      </c>
      <c r="D41" s="7" t="s">
        <v>33</v>
      </c>
      <c r="E41" s="7" t="s">
        <v>6</v>
      </c>
      <c r="F41" s="7">
        <v>1847</v>
      </c>
      <c r="G41" s="5" t="s">
        <v>42</v>
      </c>
      <c r="H41" s="6">
        <v>6027022132</v>
      </c>
      <c r="I41" s="7" t="s">
        <v>46</v>
      </c>
      <c r="J41" s="6">
        <v>6024050516</v>
      </c>
      <c r="K41" s="12">
        <v>0.80625000000000002</v>
      </c>
      <c r="L41" s="9">
        <f t="shared" si="1"/>
        <v>0.51458333333333339</v>
      </c>
    </row>
    <row r="42" spans="1:13" x14ac:dyDescent="0.25">
      <c r="A42" s="7"/>
      <c r="B42" s="5" t="s">
        <v>124</v>
      </c>
      <c r="C42" s="17" t="s">
        <v>125</v>
      </c>
      <c r="D42" s="7" t="s">
        <v>126</v>
      </c>
      <c r="E42" s="7" t="s">
        <v>28</v>
      </c>
      <c r="F42" s="5">
        <v>15948</v>
      </c>
      <c r="G42" s="17" t="s">
        <v>127</v>
      </c>
      <c r="H42" s="6">
        <v>8034486138</v>
      </c>
      <c r="I42" s="7" t="s">
        <v>133</v>
      </c>
      <c r="J42" s="6">
        <v>8034486340</v>
      </c>
      <c r="K42" s="12">
        <v>0.86805555555555547</v>
      </c>
      <c r="L42" s="9">
        <f t="shared" si="1"/>
        <v>0.57638888888888884</v>
      </c>
    </row>
    <row r="43" spans="1:13" x14ac:dyDescent="0.25">
      <c r="A43" s="7"/>
      <c r="B43" s="5" t="s">
        <v>170</v>
      </c>
      <c r="C43" s="17" t="s">
        <v>171</v>
      </c>
      <c r="D43" s="7" t="s">
        <v>172</v>
      </c>
      <c r="E43" s="7" t="s">
        <v>6</v>
      </c>
      <c r="F43" s="5">
        <v>15913</v>
      </c>
      <c r="G43" s="17" t="s">
        <v>173</v>
      </c>
      <c r="H43" s="6">
        <v>7034024891</v>
      </c>
      <c r="I43" s="7" t="s">
        <v>174</v>
      </c>
      <c r="J43" s="6" t="s">
        <v>175</v>
      </c>
      <c r="K43" s="12">
        <v>0.83611111111111114</v>
      </c>
      <c r="L43" s="9">
        <f t="shared" si="1"/>
        <v>0.54444444444444451</v>
      </c>
    </row>
    <row r="44" spans="1:13" x14ac:dyDescent="0.25">
      <c r="A44" s="7"/>
      <c r="B44" s="5" t="s">
        <v>94</v>
      </c>
      <c r="C44" s="5" t="s">
        <v>95</v>
      </c>
      <c r="D44" s="7" t="s">
        <v>96</v>
      </c>
      <c r="E44" s="7" t="s">
        <v>70</v>
      </c>
      <c r="F44" s="7">
        <v>14760</v>
      </c>
      <c r="G44" s="5" t="s">
        <v>97</v>
      </c>
      <c r="H44" s="6">
        <v>9169191927</v>
      </c>
      <c r="I44" s="7" t="s">
        <v>98</v>
      </c>
      <c r="J44" s="6">
        <v>9167694655</v>
      </c>
      <c r="K44" s="12">
        <v>0.92986111111111114</v>
      </c>
      <c r="L44" s="9">
        <f t="shared" si="1"/>
        <v>0.63819444444444451</v>
      </c>
    </row>
  </sheetData>
  <mergeCells count="4">
    <mergeCell ref="A2:B2"/>
    <mergeCell ref="A15:B15"/>
    <mergeCell ref="A1:L1"/>
    <mergeCell ref="A22:B22"/>
  </mergeCells>
  <printOptions horizontalCentered="1" verticalCentered="1"/>
  <pageMargins left="0.2" right="0.2" top="0.25" bottom="0.25" header="0.3" footer="0.3"/>
  <pageSetup orientation="landscape" r:id="rId1"/>
  <ignoredErrors>
    <ignoredError sqref="L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Sheet1</vt:lpstr>
      <vt:lpstr>Sheet2</vt:lpstr>
      <vt:lpstr>Sheet3</vt:lpstr>
      <vt:lpstr>Start100k</vt:lpstr>
      <vt:lpstr>Start200k</vt:lpstr>
      <vt:lpstr>Start300k</vt:lpstr>
      <vt:lpstr>Start400k</vt:lpstr>
      <vt:lpstr>StartTom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 Sturgill</cp:lastModifiedBy>
  <cp:lastPrinted>2023-02-03T23:34:59Z</cp:lastPrinted>
  <dcterms:created xsi:type="dcterms:W3CDTF">2022-10-07T21:49:08Z</dcterms:created>
  <dcterms:modified xsi:type="dcterms:W3CDTF">2023-02-13T22:47:37Z</dcterms:modified>
</cp:coreProperties>
</file>